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wde\Desktop\New folder\"/>
    </mc:Choice>
  </mc:AlternateContent>
  <xr:revisionPtr revIDLastSave="0" documentId="13_ncr:1_{DB5CB389-38C3-46E0-8114-0B2026FBA346}" xr6:coauthVersionLast="47" xr6:coauthVersionMax="47" xr10:uidLastSave="{00000000-0000-0000-0000-000000000000}"/>
  <bookViews>
    <workbookView xWindow="-57720" yWindow="-60" windowWidth="29040" windowHeight="16440" xr2:uid="{00000000-000D-0000-FFFF-FFFF00000000}"/>
  </bookViews>
  <sheets>
    <sheet name="HERD USD &amp; Percent Change by FY" sheetId="5" r:id="rId1"/>
    <sheet name="10-Year EPSCoR" sheetId="6" r:id="rId2"/>
    <sheet name="Source" sheetId="3" r:id="rId3"/>
    <sheet name="Visual 1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8" i="9" l="1"/>
  <c r="AM30" i="9"/>
  <c r="AM1" i="9" s="1"/>
  <c r="AI58" i="9"/>
  <c r="AI30" i="9"/>
  <c r="AI1" i="9" s="1"/>
  <c r="AE58" i="9"/>
  <c r="AE30" i="9"/>
  <c r="AE1" i="9" s="1"/>
  <c r="AA58" i="9"/>
  <c r="AA30" i="9"/>
  <c r="AA1" i="9" s="1"/>
  <c r="W58" i="9"/>
  <c r="W30" i="9"/>
  <c r="W1" i="9" s="1"/>
  <c r="S58" i="9"/>
  <c r="S30" i="9"/>
  <c r="O58" i="9"/>
  <c r="O30" i="9"/>
  <c r="O1" i="9" s="1"/>
  <c r="K58" i="9"/>
  <c r="K30" i="9"/>
  <c r="K1" i="9" s="1"/>
  <c r="G58" i="9"/>
  <c r="G30" i="9"/>
  <c r="C1" i="9"/>
  <c r="C58" i="9"/>
  <c r="C30" i="9"/>
  <c r="S1" i="9" l="1"/>
  <c r="G1" i="9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3" i="6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N4" i="5"/>
  <c r="O4" i="5"/>
  <c r="P4" i="5"/>
  <c r="Q4" i="5"/>
  <c r="R4" i="5"/>
  <c r="S4" i="5"/>
  <c r="T4" i="5"/>
  <c r="U4" i="5"/>
  <c r="V4" i="5"/>
  <c r="N5" i="5"/>
  <c r="O5" i="5"/>
  <c r="P5" i="5"/>
  <c r="Q5" i="5"/>
  <c r="R5" i="5"/>
  <c r="S5" i="5"/>
  <c r="T5" i="5"/>
  <c r="U5" i="5"/>
  <c r="V5" i="5"/>
  <c r="N6" i="5"/>
  <c r="O6" i="5"/>
  <c r="P6" i="5"/>
  <c r="Q6" i="5"/>
  <c r="R6" i="5"/>
  <c r="S6" i="5"/>
  <c r="T6" i="5"/>
  <c r="U6" i="5"/>
  <c r="V6" i="5"/>
  <c r="N7" i="5"/>
  <c r="O7" i="5"/>
  <c r="P7" i="5"/>
  <c r="Q7" i="5"/>
  <c r="R7" i="5"/>
  <c r="S7" i="5"/>
  <c r="T7" i="5"/>
  <c r="U7" i="5"/>
  <c r="V7" i="5"/>
  <c r="N8" i="5"/>
  <c r="O8" i="5"/>
  <c r="P8" i="5"/>
  <c r="Q8" i="5"/>
  <c r="R8" i="5"/>
  <c r="S8" i="5"/>
  <c r="T8" i="5"/>
  <c r="U8" i="5"/>
  <c r="V8" i="5"/>
  <c r="N9" i="5"/>
  <c r="O9" i="5"/>
  <c r="P9" i="5"/>
  <c r="Q9" i="5"/>
  <c r="R9" i="5"/>
  <c r="S9" i="5"/>
  <c r="T9" i="5"/>
  <c r="U9" i="5"/>
  <c r="V9" i="5"/>
  <c r="N10" i="5"/>
  <c r="O10" i="5"/>
  <c r="P10" i="5"/>
  <c r="Q10" i="5"/>
  <c r="R10" i="5"/>
  <c r="S10" i="5"/>
  <c r="T10" i="5"/>
  <c r="U10" i="5"/>
  <c r="V10" i="5"/>
  <c r="N11" i="5"/>
  <c r="O11" i="5"/>
  <c r="P11" i="5"/>
  <c r="Q11" i="5"/>
  <c r="R11" i="5"/>
  <c r="S11" i="5"/>
  <c r="T11" i="5"/>
  <c r="U11" i="5"/>
  <c r="V11" i="5"/>
  <c r="N12" i="5"/>
  <c r="O12" i="5"/>
  <c r="P12" i="5"/>
  <c r="Q12" i="5"/>
  <c r="R12" i="5"/>
  <c r="S12" i="5"/>
  <c r="T12" i="5"/>
  <c r="U12" i="5"/>
  <c r="V12" i="5"/>
  <c r="N13" i="5"/>
  <c r="O13" i="5"/>
  <c r="P13" i="5"/>
  <c r="Q13" i="5"/>
  <c r="R13" i="5"/>
  <c r="S13" i="5"/>
  <c r="T13" i="5"/>
  <c r="U13" i="5"/>
  <c r="V13" i="5"/>
  <c r="N14" i="5"/>
  <c r="O14" i="5"/>
  <c r="P14" i="5"/>
  <c r="Q14" i="5"/>
  <c r="R14" i="5"/>
  <c r="S14" i="5"/>
  <c r="T14" i="5"/>
  <c r="U14" i="5"/>
  <c r="V14" i="5"/>
  <c r="N15" i="5"/>
  <c r="O15" i="5"/>
  <c r="P15" i="5"/>
  <c r="Q15" i="5"/>
  <c r="R15" i="5"/>
  <c r="S15" i="5"/>
  <c r="T15" i="5"/>
  <c r="U15" i="5"/>
  <c r="V15" i="5"/>
  <c r="N16" i="5"/>
  <c r="O16" i="5"/>
  <c r="P16" i="5"/>
  <c r="Q16" i="5"/>
  <c r="R16" i="5"/>
  <c r="S16" i="5"/>
  <c r="T16" i="5"/>
  <c r="U16" i="5"/>
  <c r="V16" i="5"/>
  <c r="N17" i="5"/>
  <c r="O17" i="5"/>
  <c r="P17" i="5"/>
  <c r="Q17" i="5"/>
  <c r="R17" i="5"/>
  <c r="S17" i="5"/>
  <c r="T17" i="5"/>
  <c r="U17" i="5"/>
  <c r="V17" i="5"/>
  <c r="N18" i="5"/>
  <c r="O18" i="5"/>
  <c r="P18" i="5"/>
  <c r="Q18" i="5"/>
  <c r="R18" i="5"/>
  <c r="S18" i="5"/>
  <c r="T18" i="5"/>
  <c r="U18" i="5"/>
  <c r="V18" i="5"/>
  <c r="N19" i="5"/>
  <c r="O19" i="5"/>
  <c r="P19" i="5"/>
  <c r="Q19" i="5"/>
  <c r="R19" i="5"/>
  <c r="S19" i="5"/>
  <c r="T19" i="5"/>
  <c r="U19" i="5"/>
  <c r="V19" i="5"/>
  <c r="N20" i="5"/>
  <c r="O20" i="5"/>
  <c r="P20" i="5"/>
  <c r="Q20" i="5"/>
  <c r="R20" i="5"/>
  <c r="S20" i="5"/>
  <c r="T20" i="5"/>
  <c r="U20" i="5"/>
  <c r="V20" i="5"/>
  <c r="N21" i="5"/>
  <c r="O21" i="5"/>
  <c r="P21" i="5"/>
  <c r="Q21" i="5"/>
  <c r="R21" i="5"/>
  <c r="S21" i="5"/>
  <c r="T21" i="5"/>
  <c r="U21" i="5"/>
  <c r="V21" i="5"/>
  <c r="N22" i="5"/>
  <c r="O22" i="5"/>
  <c r="P22" i="5"/>
  <c r="Q22" i="5"/>
  <c r="R22" i="5"/>
  <c r="S22" i="5"/>
  <c r="T22" i="5"/>
  <c r="U22" i="5"/>
  <c r="V22" i="5"/>
  <c r="N23" i="5"/>
  <c r="O23" i="5"/>
  <c r="P23" i="5"/>
  <c r="Q23" i="5"/>
  <c r="R23" i="5"/>
  <c r="S23" i="5"/>
  <c r="T23" i="5"/>
  <c r="U23" i="5"/>
  <c r="V23" i="5"/>
  <c r="N24" i="5"/>
  <c r="O24" i="5"/>
  <c r="P24" i="5"/>
  <c r="Q24" i="5"/>
  <c r="R24" i="5"/>
  <c r="S24" i="5"/>
  <c r="T24" i="5"/>
  <c r="U24" i="5"/>
  <c r="V24" i="5"/>
  <c r="N25" i="5"/>
  <c r="O25" i="5"/>
  <c r="P25" i="5"/>
  <c r="Q25" i="5"/>
  <c r="R25" i="5"/>
  <c r="S25" i="5"/>
  <c r="T25" i="5"/>
  <c r="U25" i="5"/>
  <c r="V25" i="5"/>
  <c r="N26" i="5"/>
  <c r="O26" i="5"/>
  <c r="P26" i="5"/>
  <c r="Q26" i="5"/>
  <c r="R26" i="5"/>
  <c r="S26" i="5"/>
  <c r="T26" i="5"/>
  <c r="U26" i="5"/>
  <c r="V26" i="5"/>
  <c r="N27" i="5"/>
  <c r="O27" i="5"/>
  <c r="P27" i="5"/>
  <c r="Q27" i="5"/>
  <c r="R27" i="5"/>
  <c r="S27" i="5"/>
  <c r="T27" i="5"/>
  <c r="U27" i="5"/>
  <c r="V27" i="5"/>
  <c r="N28" i="5"/>
  <c r="O28" i="5"/>
  <c r="P28" i="5"/>
  <c r="Q28" i="5"/>
  <c r="R28" i="5"/>
  <c r="S28" i="5"/>
  <c r="T28" i="5"/>
  <c r="U28" i="5"/>
  <c r="V28" i="5"/>
  <c r="N29" i="5"/>
  <c r="O29" i="5"/>
  <c r="P29" i="5"/>
  <c r="Q29" i="5"/>
  <c r="R29" i="5"/>
  <c r="S29" i="5"/>
  <c r="T29" i="5"/>
  <c r="U29" i="5"/>
  <c r="V29" i="5"/>
  <c r="N30" i="5"/>
  <c r="O30" i="5"/>
  <c r="P30" i="5"/>
  <c r="Q30" i="5"/>
  <c r="R30" i="5"/>
  <c r="S30" i="5"/>
  <c r="T30" i="5"/>
  <c r="U30" i="5"/>
  <c r="V30" i="5"/>
  <c r="N31" i="5"/>
  <c r="O31" i="5"/>
  <c r="P31" i="5"/>
  <c r="Q31" i="5"/>
  <c r="R31" i="5"/>
  <c r="S31" i="5"/>
  <c r="T31" i="5"/>
  <c r="U31" i="5"/>
  <c r="V31" i="5"/>
  <c r="N32" i="5"/>
  <c r="O32" i="5"/>
  <c r="P32" i="5"/>
  <c r="Q32" i="5"/>
  <c r="R32" i="5"/>
  <c r="S32" i="5"/>
  <c r="T32" i="5"/>
  <c r="U32" i="5"/>
  <c r="V32" i="5"/>
  <c r="N33" i="5"/>
  <c r="O33" i="5"/>
  <c r="P33" i="5"/>
  <c r="Q33" i="5"/>
  <c r="R33" i="5"/>
  <c r="S33" i="5"/>
  <c r="T33" i="5"/>
  <c r="U33" i="5"/>
  <c r="V33" i="5"/>
  <c r="N34" i="5"/>
  <c r="O34" i="5"/>
  <c r="P34" i="5"/>
  <c r="Q34" i="5"/>
  <c r="R34" i="5"/>
  <c r="S34" i="5"/>
  <c r="T34" i="5"/>
  <c r="U34" i="5"/>
  <c r="V34" i="5"/>
  <c r="N35" i="5"/>
  <c r="O35" i="5"/>
  <c r="P35" i="5"/>
  <c r="Q35" i="5"/>
  <c r="R35" i="5"/>
  <c r="S35" i="5"/>
  <c r="T35" i="5"/>
  <c r="U35" i="5"/>
  <c r="V35" i="5"/>
  <c r="N36" i="5"/>
  <c r="O36" i="5"/>
  <c r="P36" i="5"/>
  <c r="Q36" i="5"/>
  <c r="R36" i="5"/>
  <c r="S36" i="5"/>
  <c r="T36" i="5"/>
  <c r="U36" i="5"/>
  <c r="V36" i="5"/>
  <c r="N37" i="5"/>
  <c r="O37" i="5"/>
  <c r="P37" i="5"/>
  <c r="Q37" i="5"/>
  <c r="R37" i="5"/>
  <c r="S37" i="5"/>
  <c r="T37" i="5"/>
  <c r="U37" i="5"/>
  <c r="V37" i="5"/>
  <c r="N38" i="5"/>
  <c r="O38" i="5"/>
  <c r="P38" i="5"/>
  <c r="Q38" i="5"/>
  <c r="R38" i="5"/>
  <c r="S38" i="5"/>
  <c r="T38" i="5"/>
  <c r="U38" i="5"/>
  <c r="V38" i="5"/>
  <c r="N39" i="5"/>
  <c r="O39" i="5"/>
  <c r="P39" i="5"/>
  <c r="Q39" i="5"/>
  <c r="R39" i="5"/>
  <c r="S39" i="5"/>
  <c r="T39" i="5"/>
  <c r="U39" i="5"/>
  <c r="V39" i="5"/>
  <c r="N40" i="5"/>
  <c r="O40" i="5"/>
  <c r="P40" i="5"/>
  <c r="Q40" i="5"/>
  <c r="R40" i="5"/>
  <c r="S40" i="5"/>
  <c r="T40" i="5"/>
  <c r="U40" i="5"/>
  <c r="V40" i="5"/>
  <c r="N41" i="5"/>
  <c r="O41" i="5"/>
  <c r="P41" i="5"/>
  <c r="Q41" i="5"/>
  <c r="R41" i="5"/>
  <c r="S41" i="5"/>
  <c r="T41" i="5"/>
  <c r="U41" i="5"/>
  <c r="V41" i="5"/>
  <c r="N42" i="5"/>
  <c r="O42" i="5"/>
  <c r="P42" i="5"/>
  <c r="Q42" i="5"/>
  <c r="R42" i="5"/>
  <c r="S42" i="5"/>
  <c r="T42" i="5"/>
  <c r="U42" i="5"/>
  <c r="V42" i="5"/>
  <c r="N43" i="5"/>
  <c r="O43" i="5"/>
  <c r="P43" i="5"/>
  <c r="Q43" i="5"/>
  <c r="R43" i="5"/>
  <c r="S43" i="5"/>
  <c r="T43" i="5"/>
  <c r="U43" i="5"/>
  <c r="V43" i="5"/>
  <c r="N44" i="5"/>
  <c r="O44" i="5"/>
  <c r="P44" i="5"/>
  <c r="Q44" i="5"/>
  <c r="R44" i="5"/>
  <c r="S44" i="5"/>
  <c r="T44" i="5"/>
  <c r="U44" i="5"/>
  <c r="V44" i="5"/>
  <c r="N45" i="5"/>
  <c r="O45" i="5"/>
  <c r="P45" i="5"/>
  <c r="Q45" i="5"/>
  <c r="R45" i="5"/>
  <c r="S45" i="5"/>
  <c r="T45" i="5"/>
  <c r="U45" i="5"/>
  <c r="V45" i="5"/>
  <c r="N46" i="5"/>
  <c r="O46" i="5"/>
  <c r="P46" i="5"/>
  <c r="Q46" i="5"/>
  <c r="R46" i="5"/>
  <c r="S46" i="5"/>
  <c r="T46" i="5"/>
  <c r="U46" i="5"/>
  <c r="V46" i="5"/>
  <c r="N47" i="5"/>
  <c r="O47" i="5"/>
  <c r="P47" i="5"/>
  <c r="Q47" i="5"/>
  <c r="R47" i="5"/>
  <c r="S47" i="5"/>
  <c r="T47" i="5"/>
  <c r="U47" i="5"/>
  <c r="V47" i="5"/>
  <c r="N48" i="5"/>
  <c r="O48" i="5"/>
  <c r="P48" i="5"/>
  <c r="Q48" i="5"/>
  <c r="R48" i="5"/>
  <c r="S48" i="5"/>
  <c r="T48" i="5"/>
  <c r="U48" i="5"/>
  <c r="V48" i="5"/>
  <c r="N49" i="5"/>
  <c r="O49" i="5"/>
  <c r="P49" i="5"/>
  <c r="Q49" i="5"/>
  <c r="R49" i="5"/>
  <c r="S49" i="5"/>
  <c r="T49" i="5"/>
  <c r="U49" i="5"/>
  <c r="V49" i="5"/>
  <c r="N50" i="5"/>
  <c r="O50" i="5"/>
  <c r="P50" i="5"/>
  <c r="Q50" i="5"/>
  <c r="R50" i="5"/>
  <c r="S50" i="5"/>
  <c r="T50" i="5"/>
  <c r="U50" i="5"/>
  <c r="V50" i="5"/>
  <c r="N51" i="5"/>
  <c r="O51" i="5"/>
  <c r="P51" i="5"/>
  <c r="Q51" i="5"/>
  <c r="R51" i="5"/>
  <c r="S51" i="5"/>
  <c r="T51" i="5"/>
  <c r="U51" i="5"/>
  <c r="V51" i="5"/>
  <c r="N52" i="5"/>
  <c r="O52" i="5"/>
  <c r="P52" i="5"/>
  <c r="Q52" i="5"/>
  <c r="R52" i="5"/>
  <c r="S52" i="5"/>
  <c r="T52" i="5"/>
  <c r="U52" i="5"/>
  <c r="V52" i="5"/>
  <c r="N53" i="5"/>
  <c r="O53" i="5"/>
  <c r="P53" i="5"/>
  <c r="Q53" i="5"/>
  <c r="R53" i="5"/>
  <c r="S53" i="5"/>
  <c r="T53" i="5"/>
  <c r="U53" i="5"/>
  <c r="V53" i="5"/>
  <c r="N54" i="5"/>
  <c r="O54" i="5"/>
  <c r="P54" i="5"/>
  <c r="Q54" i="5"/>
  <c r="R54" i="5"/>
  <c r="S54" i="5"/>
  <c r="T54" i="5"/>
  <c r="U54" i="5"/>
  <c r="V54" i="5"/>
  <c r="N55" i="5"/>
  <c r="O55" i="5"/>
  <c r="P55" i="5"/>
  <c r="Q55" i="5"/>
  <c r="R55" i="5"/>
  <c r="S55" i="5"/>
  <c r="T55" i="5"/>
  <c r="U55" i="5"/>
  <c r="V55" i="5"/>
  <c r="V3" i="5"/>
  <c r="O3" i="5"/>
  <c r="P3" i="5"/>
  <c r="Q3" i="5"/>
  <c r="R3" i="5"/>
  <c r="S3" i="5"/>
  <c r="T3" i="5"/>
  <c r="U3" i="5"/>
  <c r="N3" i="5"/>
</calcChain>
</file>

<file path=xl/sharedStrings.xml><?xml version="1.0" encoding="utf-8"?>
<sst xmlns="http://schemas.openxmlformats.org/spreadsheetml/2006/main" count="1540" uniqueCount="122">
  <si>
    <t>Table 67</t>
  </si>
  <si>
    <t>Source:</t>
  </si>
  <si>
    <t>https://ncses.nsf.gov/pubs/nsf23304</t>
  </si>
  <si>
    <t>State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</si>
  <si>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</si>
  <si>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</si>
  <si>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</si>
  <si>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</si>
  <si>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</si>
  <si>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</si>
  <si>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</si>
  <si>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</si>
  <si>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</si>
  <si>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</si>
  <si>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</si>
  <si>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</si>
  <si>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</si>
  <si>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</si>
  <si>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</si>
  <si>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</si>
  <si>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</si>
  <si>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</si>
  <si>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</si>
  <si>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</si>
  <si>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</si>
  <si>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</si>
  <si>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</si>
  <si>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</si>
  <si>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</si>
  <si>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</si>
  <si>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</si>
  <si>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</si>
  <si>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</si>
  <si>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</si>
  <si>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</si>
  <si>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</si>
  <si>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</si>
  <si>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</si>
  <si>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</si>
  <si>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</si>
  <si>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</si>
  <si>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</si>
  <si>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</si>
  <si>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</si>
  <si>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</si>
  <si>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</si>
  <si>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</si>
  <si>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</si>
  <si>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</si>
  <si>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</si>
  <si>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</si>
  <si>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</si>
  <si>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</si>
  <si>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</si>
  <si>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</si>
  <si>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</si>
  <si>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DC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</si>
  <si>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</si>
  <si>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</si>
  <si>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</si>
  <si>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</si>
  <si>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</si>
  <si>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</si>
  <si>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</si>
  <si>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</si>
  <si>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</si>
  <si>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</si>
  <si>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2012-2013</t>
  </si>
  <si>
    <t>2012-2021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</si>
  <si>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</si>
  <si>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</si>
  <si>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</si>
  <si>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</si>
  <si>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</si>
  <si>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</si>
  <si>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</si>
  <si>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</si>
  <si>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HERD expenditures, by state: FY 2012–21 (Thousands of USD)</t>
  </si>
  <si>
    <t>Percent Change in HERD expenditures, by state: FY 2012–21</t>
  </si>
  <si>
    <t>EPSCoR Status (2022)</t>
  </si>
  <si>
    <t>EPSCoR</t>
  </si>
  <si>
    <t>Non-EPSCoR</t>
  </si>
  <si>
    <t>HERD expenditures, by state 10-year Percent Change</t>
  </si>
  <si>
    <t>HERD expenditures, by state: FY 2012 &amp; 2021 (Thousands of USD)</t>
  </si>
  <si>
    <t>2021 EPSCoR Share of Federal HERD:</t>
  </si>
  <si>
    <t>Sum of EPSCoR</t>
  </si>
  <si>
    <t>Sum of Non-EPSCoR</t>
  </si>
  <si>
    <t>Table 69</t>
  </si>
  <si>
    <t>Table 68</t>
  </si>
  <si>
    <t>Federal HERD (2021; Thousands of USD)</t>
  </si>
  <si>
    <t>Federal HERD (2020; Thousands of USD)</t>
  </si>
  <si>
    <t>https://ncses.nsf.gov/pubs/nsf22311</t>
  </si>
  <si>
    <t>2020 EPSCoR Share of Federal HERD:</t>
  </si>
  <si>
    <t>2019 EPSCoR Share of Federal HERD:</t>
  </si>
  <si>
    <t>https://ncses.nsf.gov/pubs/nsf21314</t>
  </si>
  <si>
    <t>Federal HERD (2019; Thousands of USD)</t>
  </si>
  <si>
    <t>2018 EPSCoR Share of Federal HERD:</t>
  </si>
  <si>
    <t>Federal HERD (2018; Thousands of USD)</t>
  </si>
  <si>
    <t>https://ncsesdata.nsf.gov/herd/2018/</t>
  </si>
  <si>
    <t>2017 EPSCoR Share of Federal HERD:</t>
  </si>
  <si>
    <t>Federal HERD (2017; Thousands of USD)</t>
  </si>
  <si>
    <t>2016 EPSCoR Share of Federal HERD:</t>
  </si>
  <si>
    <t>https://ncsesdata.nsf.gov/herd/2017/</t>
  </si>
  <si>
    <t>Federal HERD (2016; Thousands of USD)</t>
  </si>
  <si>
    <t>https://ncsesdata.nsf.gov/herd/2016/</t>
  </si>
  <si>
    <t>2015 EPSCoR Share of Federal HERD:</t>
  </si>
  <si>
    <t>Federal HERD (2015; Thousands of USD)</t>
  </si>
  <si>
    <t>Table 64</t>
  </si>
  <si>
    <t>https://ncsesdata.nsf.gov/herd/2015/</t>
  </si>
  <si>
    <t>2014 EPSCoR Share of Federal HERD:</t>
  </si>
  <si>
    <t>Federal HERD (2014; Thousands of USD)</t>
  </si>
  <si>
    <t>https://ncsesdata.nsf.gov/herd/2014/</t>
  </si>
  <si>
    <t>Table 65</t>
  </si>
  <si>
    <t>2013 EPSCoR Share of Federal HERD:</t>
  </si>
  <si>
    <t>Federal HERD (2013; Thousands of USD)</t>
  </si>
  <si>
    <t>https://ncsesdata.nsf.gov/herd/2013/</t>
  </si>
  <si>
    <t>2012 EPSCoR Share of Federal HERD:</t>
  </si>
  <si>
    <t>Federal HERD (2012; Thousands of USD)</t>
  </si>
  <si>
    <t>https://ncsesdata.nsf.gov/herd/2012/</t>
  </si>
  <si>
    <t>Table 6</t>
  </si>
  <si>
    <t>Sorted into EPSCoR and non EPSCoR</t>
  </si>
  <si>
    <t>------&gt;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</si>
</sst>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3"/>
    <xf numFmtId="44" fontId="0" fillId="0" borderId="0" xfId="1" applyFont="1"/>
    <xf numFmtId="10" fontId="0" fillId="0" borderId="0" xfId="2" applyNumberFormat="1" applyFont="1"/>
    <xf numFmtId="0" fontId="4" fillId="0" borderId="0" xfId="0" applyFont="1"/>
    <xf numFmtId="0" fontId="6" fillId="2" borderId="1" xfId="0" applyFont="1" applyFill="1" applyBorder="1"/>
    <xf numFmtId="0" fontId="6" fillId="2" borderId="2" xfId="0" applyFont="1" applyFill="1" applyBorder="1"/>
    <xf numFmtId="10" fontId="0" fillId="3" borderId="0" xfId="2" applyNumberFormat="1" applyFont="1" applyFill="1"/>
    <xf numFmtId="0" fontId="0" fillId="0" borderId="0" xfId="0" applyAlignment="1">
      <alignment wrapText="1"/>
    </xf>
    <xf numFmtId="0" fontId="0" fillId="0" borderId="0" xfId="0" quotePrefix="1" applyAlignment="1">
      <alignment horizontal="center" wrapText="1"/>
    </xf>
    <xf numFmtId="0" fontId="6" fillId="2" borderId="3" xfId="0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4">
    <dxf>
      <numFmt numFmtId="14" formatCode="0.00%"/>
    </dxf>
    <dxf>
      <numFmt numFmtId="14" formatCode="0.00%"/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332AB35-1C90-4475-8213-4A339922DEBB}" name="Table2" displayName="Table2" ref="A2:K55" totalsRowShown="0" dataDxfId="33" dataCellStyle="Currency">
  <autoFilter ref="A2:K55" xr:uid="{2332AB35-1C90-4475-8213-4A339922DEBB}"/>
  <tableColumns count="11">
    <tableColumn id="1" xr3:uid="{587E211A-722B-4F3C-A34F-B6F75950FDBE}" name="State"/>
    <tableColumn id="2" xr3:uid="{164EB9FE-11DE-49F9-ACFD-CB0DF6EAC691}" name="2012" dataDxfId="32" dataCellStyle="Currency"/>
    <tableColumn id="3" xr3:uid="{877031E4-BF20-4D92-9BEF-DDA437F7CBF4}" name="2013" dataDxfId="31" dataCellStyle="Currency"/>
    <tableColumn id="4" xr3:uid="{188CD5B4-4224-4029-9CD6-1DF81C88F73F}" name="2014" dataDxfId="30" dataCellStyle="Currency"/>
    <tableColumn id="5" xr3:uid="{7D57026B-B8D2-44A9-8FC5-9D81FA791EC8}" name="2015" dataDxfId="29" dataCellStyle="Currency"/>
    <tableColumn id="6" xr3:uid="{97EEE6EB-892F-4FAD-9A2F-964052B386BA}" name="2016" dataDxfId="28" dataCellStyle="Currency"/>
    <tableColumn id="7" xr3:uid="{6BEF3FE7-02B9-4644-8A2D-78FB0BD214BD}" name="2017" dataDxfId="27" dataCellStyle="Currency"/>
    <tableColumn id="8" xr3:uid="{B4E1F650-547C-4D7C-82AD-D96184F950BB}" name="2018" dataDxfId="26" dataCellStyle="Currency"/>
    <tableColumn id="9" xr3:uid="{59A07370-F66D-42B0-A2B3-B860275C780C}" name="2019" dataDxfId="25" dataCellStyle="Currency"/>
    <tableColumn id="10" xr3:uid="{090B54E6-44D0-4FA2-A77F-847780B96A07}" name="2020" dataDxfId="24" dataCellStyle="Currency"/>
    <tableColumn id="11" xr3:uid="{5E3B5146-D140-4B76-8D0F-34F673BA580E}" name="2021" dataDxfId="23" dataCellStyle="Currenc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336247E-FF3E-46FB-8191-FF47FD5163FB}" name="Table4" displayName="Table4" ref="M2:W55" totalsRowShown="0" dataDxfId="22" dataCellStyle="Percent">
  <autoFilter ref="M2:W55" xr:uid="{E336247E-FF3E-46FB-8191-FF47FD5163FB}"/>
  <tableColumns count="11">
    <tableColumn id="21" xr3:uid="{77A7B07A-94DA-4394-814D-D13AB6F8D39F}" name="State" dataDxfId="21" dataCellStyle="Percent"/>
    <tableColumn id="1" xr3:uid="{23C41B2F-1B00-4353-B6B0-5A6D35329800}" name="2012-2013" dataDxfId="20" dataCellStyle="Percent">
      <calculatedColumnFormula>(C3-B3)/B3</calculatedColumnFormula>
    </tableColumn>
    <tableColumn id="2" xr3:uid="{2E6C448E-09E1-4967-AC3D-D5C559FC6C50}" name="2013-2014" dataDxfId="19" dataCellStyle="Percent">
      <calculatedColumnFormula>(D3-C3)/C3</calculatedColumnFormula>
    </tableColumn>
    <tableColumn id="3" xr3:uid="{89D0D37E-8221-4ACF-973F-CA26DAEC499E}" name="2014-2015" dataDxfId="18" dataCellStyle="Percent">
      <calculatedColumnFormula>(E3-D3)/D3</calculatedColumnFormula>
    </tableColumn>
    <tableColumn id="4" xr3:uid="{C1B4A70E-C6AB-4DBE-A869-C1E8E86B10A4}" name="2015-2016" dataDxfId="17" dataCellStyle="Percent">
      <calculatedColumnFormula>(F3-E3)/E3</calculatedColumnFormula>
    </tableColumn>
    <tableColumn id="5" xr3:uid="{7EF25353-86AF-40CA-8888-35125C0FDEB8}" name="2016-2017" dataDxfId="16" dataCellStyle="Percent">
      <calculatedColumnFormula>(G3-F3)/F3</calculatedColumnFormula>
    </tableColumn>
    <tableColumn id="6" xr3:uid="{F8EF9CDE-BF87-43F2-9CE5-65F7F1866004}" name="2017-2018" dataDxfId="15" dataCellStyle="Percent">
      <calculatedColumnFormula>(H3-G3)/G3</calculatedColumnFormula>
    </tableColumn>
    <tableColumn id="7" xr3:uid="{33B22788-EC6F-4CD4-B004-C8F2B10121A1}" name="2018-2019" dataDxfId="14" dataCellStyle="Percent">
      <calculatedColumnFormula>(I3-H3)/H3</calculatedColumnFormula>
    </tableColumn>
    <tableColumn id="8" xr3:uid="{6B79E4A1-F4B2-488F-9591-6F43279834FE}" name="2019-2020" dataDxfId="13" dataCellStyle="Percent">
      <calculatedColumnFormula>(J3-I3)/I3</calculatedColumnFormula>
    </tableColumn>
    <tableColumn id="9" xr3:uid="{84327780-7081-44B4-9D53-7789860FDB0F}" name="2020-2021" dataDxfId="12" dataCellStyle="Percent">
      <calculatedColumnFormula>(K3-J3)/J3</calculatedColumnFormula>
    </tableColumn>
    <tableColumn id="10" xr3:uid="{D20639AB-2E9E-4B22-952F-D96DF7C49DA7}" name="2012-2021" dataDxfId="11" dataCellStyle="Percent">
      <calculatedColumnFormula>(K3-B3)/B3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5DCCD8-D861-4E63-9D8B-2C4021D8EBEC}" name="Table22" displayName="Table22" ref="A2:D52" totalsRowShown="0" dataDxfId="10" dataCellStyle="Currency">
  <autoFilter ref="A2:D52" xr:uid="{245DCCD8-D861-4E63-9D8B-2C4021D8EBEC}"/>
  <tableColumns count="4">
    <tableColumn id="3" xr3:uid="{55218EF8-7D16-4936-957E-1D2B8150763D}" name="EPSCoR Status (2022)" dataDxfId="9" dataCellStyle="Currency"/>
    <tableColumn id="1" xr3:uid="{39CA88C6-2D05-4772-B617-666A1DCF4FD0}" name="State"/>
    <tableColumn id="2" xr3:uid="{E4DCEDF6-9232-4E8E-BA2E-372873AEDECB}" name="2012" dataDxfId="8" dataCellStyle="Currency"/>
    <tableColumn id="11" xr3:uid="{823C8970-0D04-4FA5-868F-7F266536A3C0}" name="2021" dataDxfId="7" dataCellStyle="Currenc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75D9E3-0836-4D99-8F89-63134F1BB156}" name="Table3" displayName="Table3" ref="F2:H52" totalsRowShown="0">
  <autoFilter ref="F2:H52" xr:uid="{5675D9E3-0836-4D99-8F89-63134F1BB156}"/>
  <tableColumns count="3">
    <tableColumn id="1" xr3:uid="{9FC1A180-B4F0-4828-8A55-8C468B661A34}" name="EPSCoR Status (2022)"/>
    <tableColumn id="2" xr3:uid="{AAE5EC18-C8DC-44E9-A3A8-7AB99F605291}" name="State"/>
    <tableColumn id="3" xr3:uid="{F9CAFA87-F8CE-4FCC-A912-C0F6015A379A}" name="2012-2021" dataDxfId="6" dataCellStyle="Percent">
      <calculatedColumnFormula>(D3-C3)/C3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C68B2F-8B56-4869-AE45-F18EBBE636F2}" name="Table6" displayName="Table6" ref="P2:R27" totalsRowShown="0" headerRowDxfId="5" headerRowBorderDxfId="4" tableBorderDxfId="3" totalsRowBorderDxfId="2">
  <autoFilter ref="P2:R27" xr:uid="{C0C68B2F-8B56-4869-AE45-F18EBBE636F2}"/>
  <tableColumns count="3">
    <tableColumn id="1" xr3:uid="{915D1406-0DF1-4089-B6C6-04F7F20390AB}" name="EPSCoR Status (2022)"/>
    <tableColumn id="2" xr3:uid="{AAEF11F4-2A1B-4D43-909E-B27B775F08D7}" name="State"/>
    <tableColumn id="3" xr3:uid="{80BC5798-E2AD-4605-B65A-47E7DA0FBA36}" name="2012-2021" dataDxfId="1" dataCellStyle="Percent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370D795-7476-4D21-B0F6-638530B4B571}" name="Table5" displayName="Table5" ref="L2:N27" totalsRowShown="0">
  <autoFilter ref="L2:N27" xr:uid="{F370D795-7476-4D21-B0F6-638530B4B571}"/>
  <tableColumns count="3">
    <tableColumn id="1" xr3:uid="{9AC45F65-2D1D-486E-803B-5B8E6C283077}" name="EPSCoR Status (2022)"/>
    <tableColumn id="2" xr3:uid="{672BFE4B-8CFC-4913-B742-F89E9D8CC80B}" name="State"/>
    <tableColumn id="3" xr3:uid="{6F256D8C-59A2-4FF1-89E5-2C55F8AAEA90}" name="2012-2021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ncses.nsf.gov/pubs/nsf2330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ncses.nsf.gov/pubs/nsf21314" TargetMode="External"/><Relationship Id="rId2" Type="http://schemas.openxmlformats.org/officeDocument/2006/relationships/hyperlink" Target="https://ncses.nsf.gov/pubs/nsf22311" TargetMode="External"/><Relationship Id="rId1" Type="http://schemas.openxmlformats.org/officeDocument/2006/relationships/hyperlink" Target="https://ncses.nsf.gov/pubs/nsf23304" TargetMode="External"/><Relationship Id="rId4" Type="http://schemas.openxmlformats.org/officeDocument/2006/relationships/hyperlink" Target="https://ncsesdata.nsf.gov/herd/201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7776-A6BC-4383-9C1D-637926025EE0}">
  <dimension ref="A1:W55"/>
  <sheetViews>
    <sheetView tabSelected="1" zoomScale="106" workbookViewId="0">
      <selection sqref="A1:K1"/>
    </sheetView>
  </sheetViews>
  <sheetFormatPr defaultRowHeight="14.4" x14ac:dyDescent="0.3"/>
  <cols>
    <col min="1" max="1" width="14.5546875" bestFit="1" customWidth="1"/>
    <col min="2" max="11" width="15.44140625" bestFit="1" customWidth="1"/>
    <col min="13" max="13" width="14.5546875" bestFit="1" customWidth="1"/>
    <col min="14" max="21" width="11.44140625" customWidth="1"/>
  </cols>
  <sheetData>
    <row r="1" spans="1:23" ht="21" x14ac:dyDescent="0.4">
      <c r="A1" s="11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M1" s="11" t="s">
        <v>78</v>
      </c>
      <c r="N1" s="11"/>
      <c r="O1" s="11"/>
      <c r="P1" s="11"/>
      <c r="Q1" s="11"/>
      <c r="R1" s="11"/>
      <c r="S1" s="11"/>
      <c r="T1" s="11"/>
      <c r="U1" s="11"/>
    </row>
    <row r="2" spans="1:23" x14ac:dyDescent="0.3">
      <c r="A2" t="s">
        <v>3</v>
      </c>
      <c r="B2" t="s">
        <v>57</v>
      </c>
      <c r="C2" t="s">
        <v>58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M2" t="s">
        <v>3</v>
      </c>
      <c r="N2" t="s">
        <v>67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  <c r="W2" t="s">
        <v>68</v>
      </c>
    </row>
    <row r="3" spans="1:23" x14ac:dyDescent="0.3">
      <c r="A3" t="s">
        <v>4</v>
      </c>
      <c r="B3" s="2">
        <v>65729007</v>
      </c>
      <c r="C3" s="2">
        <v>67013138</v>
      </c>
      <c r="D3" s="2">
        <v>67199090</v>
      </c>
      <c r="E3" s="2">
        <v>68549882</v>
      </c>
      <c r="F3" s="2">
        <v>71767849</v>
      </c>
      <c r="G3" s="2">
        <v>75147113</v>
      </c>
      <c r="H3" s="2">
        <v>79023156</v>
      </c>
      <c r="I3" s="2">
        <v>83487471</v>
      </c>
      <c r="J3" s="2">
        <v>86300399</v>
      </c>
      <c r="K3" s="2">
        <v>89723447</v>
      </c>
      <c r="M3" s="3" t="s">
        <v>4</v>
      </c>
      <c r="N3" s="3">
        <f>(C3-B3)/B3</f>
        <v>1.9536747299407704E-2</v>
      </c>
      <c r="O3" s="3">
        <f t="shared" ref="O3:U3" si="0">(D3-C3)/C3</f>
        <v>2.7748588642424118E-3</v>
      </c>
      <c r="P3" s="3">
        <f t="shared" si="0"/>
        <v>2.0101343634266477E-2</v>
      </c>
      <c r="Q3" s="3">
        <f t="shared" si="0"/>
        <v>4.6943436022253107E-2</v>
      </c>
      <c r="R3" s="3">
        <f t="shared" si="0"/>
        <v>4.7086042665149402E-2</v>
      </c>
      <c r="S3" s="3">
        <f t="shared" si="0"/>
        <v>5.157939999637777E-2</v>
      </c>
      <c r="T3" s="3">
        <f t="shared" si="0"/>
        <v>5.6493757348795332E-2</v>
      </c>
      <c r="U3" s="3">
        <f t="shared" si="0"/>
        <v>3.3692816015471354E-2</v>
      </c>
      <c r="V3" s="3">
        <f>(K3-J3)/J3</f>
        <v>3.9664335734994692E-2</v>
      </c>
      <c r="W3" s="3">
        <f t="shared" ref="W3:W34" si="1">(K3-B3)/B3</f>
        <v>0.3650510040414881</v>
      </c>
    </row>
    <row r="4" spans="1:23" x14ac:dyDescent="0.3">
      <c r="A4" t="s">
        <v>5</v>
      </c>
      <c r="B4" s="2">
        <v>830538</v>
      </c>
      <c r="C4" s="2">
        <v>837871</v>
      </c>
      <c r="D4" s="2">
        <v>812803</v>
      </c>
      <c r="E4" s="2">
        <v>898010</v>
      </c>
      <c r="F4" s="2">
        <v>944506</v>
      </c>
      <c r="G4" s="2">
        <v>994210</v>
      </c>
      <c r="H4" s="2">
        <v>1052494</v>
      </c>
      <c r="I4" s="2">
        <v>1123491</v>
      </c>
      <c r="J4" s="2">
        <v>1186697</v>
      </c>
      <c r="K4" s="2">
        <v>1272489</v>
      </c>
      <c r="M4" s="3" t="s">
        <v>5</v>
      </c>
      <c r="N4" s="3">
        <f t="shared" ref="N4:N55" si="2">(C4-B4)/B4</f>
        <v>8.8292167245809343E-3</v>
      </c>
      <c r="O4" s="3">
        <f t="shared" ref="O4:O55" si="3">(D4-C4)/C4</f>
        <v>-2.9918686766817325E-2</v>
      </c>
      <c r="P4" s="3">
        <f t="shared" ref="P4:P55" si="4">(E4-D4)/D4</f>
        <v>0.1048310599247296</v>
      </c>
      <c r="Q4" s="3">
        <f t="shared" ref="Q4:Q55" si="5">(F4-E4)/E4</f>
        <v>5.1776706272758655E-2</v>
      </c>
      <c r="R4" s="3">
        <f t="shared" ref="R4:R55" si="6">(G4-F4)/F4</f>
        <v>5.2624334837470595E-2</v>
      </c>
      <c r="S4" s="3">
        <f t="shared" ref="S4:S55" si="7">(H4-G4)/G4</f>
        <v>5.862342965771819E-2</v>
      </c>
      <c r="T4" s="3">
        <f t="shared" ref="T4:T55" si="8">(I4-H4)/H4</f>
        <v>6.7455966494820871E-2</v>
      </c>
      <c r="U4" s="3">
        <f t="shared" ref="U4:U55" si="9">(J4-I4)/I4</f>
        <v>5.6258572609838443E-2</v>
      </c>
      <c r="V4" s="3">
        <f t="shared" ref="V4:V55" si="10">(K4-J4)/J4</f>
        <v>7.2294781228906785E-2</v>
      </c>
      <c r="W4" s="3">
        <f t="shared" si="1"/>
        <v>0.53212616400453683</v>
      </c>
    </row>
    <row r="5" spans="1:23" x14ac:dyDescent="0.3">
      <c r="A5" t="s">
        <v>6</v>
      </c>
      <c r="B5" s="2">
        <v>181983</v>
      </c>
      <c r="C5" s="2">
        <v>184472</v>
      </c>
      <c r="D5" s="2">
        <v>174431</v>
      </c>
      <c r="E5" s="2">
        <v>163012</v>
      </c>
      <c r="F5" s="2">
        <v>167308</v>
      </c>
      <c r="G5" s="2">
        <v>176424</v>
      </c>
      <c r="H5" s="2">
        <v>165198</v>
      </c>
      <c r="I5" s="2">
        <v>169296</v>
      </c>
      <c r="J5" s="2">
        <v>177537</v>
      </c>
      <c r="K5" s="2">
        <v>196501</v>
      </c>
      <c r="M5" s="3" t="s">
        <v>6</v>
      </c>
      <c r="N5" s="3">
        <f t="shared" si="2"/>
        <v>1.367710170730233E-2</v>
      </c>
      <c r="O5" s="3">
        <f t="shared" si="3"/>
        <v>-5.4431024762565595E-2</v>
      </c>
      <c r="P5" s="3">
        <f t="shared" si="4"/>
        <v>-6.5464281005096575E-2</v>
      </c>
      <c r="Q5" s="3">
        <f t="shared" si="5"/>
        <v>2.6353888057320935E-2</v>
      </c>
      <c r="R5" s="3">
        <f t="shared" si="6"/>
        <v>5.4486336576852271E-2</v>
      </c>
      <c r="S5" s="3">
        <f t="shared" si="7"/>
        <v>-6.3630798530812133E-2</v>
      </c>
      <c r="T5" s="3">
        <f t="shared" si="8"/>
        <v>2.4806595721497838E-2</v>
      </c>
      <c r="U5" s="3">
        <f t="shared" si="9"/>
        <v>4.8678055004252908E-2</v>
      </c>
      <c r="V5" s="3">
        <f t="shared" si="10"/>
        <v>0.10681717050530312</v>
      </c>
      <c r="W5" s="3">
        <f t="shared" si="1"/>
        <v>7.977668243737053E-2</v>
      </c>
    </row>
    <row r="6" spans="1:23" x14ac:dyDescent="0.3">
      <c r="A6" t="s">
        <v>7</v>
      </c>
      <c r="B6" s="2">
        <v>1039424</v>
      </c>
      <c r="C6" s="2">
        <v>1065136</v>
      </c>
      <c r="D6" s="2">
        <v>1047329</v>
      </c>
      <c r="E6" s="2">
        <v>1099837</v>
      </c>
      <c r="F6" s="2">
        <v>1162283</v>
      </c>
      <c r="G6" s="2">
        <v>1213469</v>
      </c>
      <c r="H6" s="2">
        <v>1358920</v>
      </c>
      <c r="I6" s="2">
        <v>1434177</v>
      </c>
      <c r="J6" s="2">
        <v>1499135</v>
      </c>
      <c r="K6" s="2">
        <v>1516463</v>
      </c>
      <c r="M6" s="3" t="s">
        <v>7</v>
      </c>
      <c r="N6" s="3">
        <f t="shared" si="2"/>
        <v>2.4736777292038669E-2</v>
      </c>
      <c r="O6" s="3">
        <f t="shared" si="3"/>
        <v>-1.6718052905919996E-2</v>
      </c>
      <c r="P6" s="3">
        <f t="shared" si="4"/>
        <v>5.01351533281328E-2</v>
      </c>
      <c r="Q6" s="3">
        <f t="shared" si="5"/>
        <v>5.6777504302910342E-2</v>
      </c>
      <c r="R6" s="3">
        <f t="shared" si="6"/>
        <v>4.4039188390435031E-2</v>
      </c>
      <c r="S6" s="3">
        <f t="shared" si="7"/>
        <v>0.11986379544924509</v>
      </c>
      <c r="T6" s="3">
        <f t="shared" si="8"/>
        <v>5.5380007653136311E-2</v>
      </c>
      <c r="U6" s="3">
        <f t="shared" si="9"/>
        <v>4.5292875286662662E-2</v>
      </c>
      <c r="V6" s="3">
        <f t="shared" si="10"/>
        <v>1.155866549710333E-2</v>
      </c>
      <c r="W6" s="3">
        <f t="shared" si="1"/>
        <v>0.45894553137122096</v>
      </c>
    </row>
    <row r="7" spans="1:23" x14ac:dyDescent="0.3">
      <c r="A7" t="s">
        <v>8</v>
      </c>
      <c r="B7" s="2">
        <v>289364</v>
      </c>
      <c r="C7" s="2">
        <v>294572</v>
      </c>
      <c r="D7" s="2">
        <v>285691</v>
      </c>
      <c r="E7" s="2">
        <v>293494</v>
      </c>
      <c r="F7" s="2">
        <v>298497</v>
      </c>
      <c r="G7" s="2">
        <v>312533</v>
      </c>
      <c r="H7" s="2">
        <v>343066</v>
      </c>
      <c r="I7" s="2">
        <v>364781</v>
      </c>
      <c r="J7" s="2">
        <v>370782</v>
      </c>
      <c r="K7" s="2">
        <v>387674</v>
      </c>
      <c r="M7" s="3" t="s">
        <v>8</v>
      </c>
      <c r="N7" s="3">
        <f t="shared" si="2"/>
        <v>1.7998092368090017E-2</v>
      </c>
      <c r="O7" s="3">
        <f t="shared" si="3"/>
        <v>-3.0148826093450837E-2</v>
      </c>
      <c r="P7" s="3">
        <f t="shared" si="4"/>
        <v>2.7312725987167955E-2</v>
      </c>
      <c r="Q7" s="3">
        <f t="shared" si="5"/>
        <v>1.7046345070086611E-2</v>
      </c>
      <c r="R7" s="3">
        <f t="shared" si="6"/>
        <v>4.7022248129796947E-2</v>
      </c>
      <c r="S7" s="3">
        <f t="shared" si="7"/>
        <v>9.7695283378075273E-2</v>
      </c>
      <c r="T7" s="3">
        <f t="shared" si="8"/>
        <v>6.3296858330467026E-2</v>
      </c>
      <c r="U7" s="3">
        <f t="shared" si="9"/>
        <v>1.6450966470293135E-2</v>
      </c>
      <c r="V7" s="3">
        <f t="shared" si="10"/>
        <v>4.5557767097647674E-2</v>
      </c>
      <c r="W7" s="3">
        <f t="shared" si="1"/>
        <v>0.33974509614188358</v>
      </c>
    </row>
    <row r="8" spans="1:23" x14ac:dyDescent="0.3">
      <c r="A8" t="s">
        <v>9</v>
      </c>
      <c r="B8" s="2">
        <v>8401638</v>
      </c>
      <c r="C8" s="2">
        <v>8357891</v>
      </c>
      <c r="D8" s="2">
        <v>8403770</v>
      </c>
      <c r="E8" s="2">
        <v>8656350</v>
      </c>
      <c r="F8" s="2">
        <v>8887228</v>
      </c>
      <c r="G8" s="2">
        <v>9225392</v>
      </c>
      <c r="H8" s="2">
        <v>10169222</v>
      </c>
      <c r="I8" s="2">
        <v>10477932</v>
      </c>
      <c r="J8" s="2">
        <v>10902613</v>
      </c>
      <c r="K8" s="2">
        <v>11229857</v>
      </c>
      <c r="M8" s="3" t="s">
        <v>9</v>
      </c>
      <c r="N8" s="3">
        <f t="shared" si="2"/>
        <v>-5.2069608331137334E-3</v>
      </c>
      <c r="O8" s="3">
        <f t="shared" si="3"/>
        <v>5.4893034618422277E-3</v>
      </c>
      <c r="P8" s="3">
        <f t="shared" si="4"/>
        <v>3.0055558398195095E-2</v>
      </c>
      <c r="Q8" s="3">
        <f t="shared" si="5"/>
        <v>2.6671518596175062E-2</v>
      </c>
      <c r="R8" s="3">
        <f t="shared" si="6"/>
        <v>3.8050559747088743E-2</v>
      </c>
      <c r="S8" s="3">
        <f t="shared" si="7"/>
        <v>0.10230784773156523</v>
      </c>
      <c r="T8" s="3">
        <f t="shared" si="8"/>
        <v>3.0357287902653712E-2</v>
      </c>
      <c r="U8" s="3">
        <f t="shared" si="9"/>
        <v>4.0530994093109216E-2</v>
      </c>
      <c r="V8" s="3">
        <f t="shared" si="10"/>
        <v>3.0015189936577591E-2</v>
      </c>
      <c r="W8" s="3">
        <f t="shared" si="1"/>
        <v>0.33662709581155487</v>
      </c>
    </row>
    <row r="9" spans="1:23" x14ac:dyDescent="0.3">
      <c r="A9" t="s">
        <v>10</v>
      </c>
      <c r="B9" s="2">
        <v>1338888</v>
      </c>
      <c r="C9" s="2">
        <v>1253466</v>
      </c>
      <c r="D9" s="2">
        <v>1232376</v>
      </c>
      <c r="E9" s="2">
        <v>1273753</v>
      </c>
      <c r="F9" s="2">
        <v>1378920</v>
      </c>
      <c r="G9" s="2">
        <v>1461877</v>
      </c>
      <c r="H9" s="2">
        <v>1552251</v>
      </c>
      <c r="I9" s="2">
        <v>1622011</v>
      </c>
      <c r="J9" s="2">
        <v>1665742</v>
      </c>
      <c r="K9" s="2">
        <v>1746975</v>
      </c>
      <c r="M9" s="3" t="s">
        <v>10</v>
      </c>
      <c r="N9" s="3">
        <f t="shared" si="2"/>
        <v>-6.3800706257730294E-2</v>
      </c>
      <c r="O9" s="3">
        <f t="shared" si="3"/>
        <v>-1.682534667872922E-2</v>
      </c>
      <c r="P9" s="3">
        <f t="shared" si="4"/>
        <v>3.3574980363135928E-2</v>
      </c>
      <c r="Q9" s="3">
        <f t="shared" si="5"/>
        <v>8.2564673056707227E-2</v>
      </c>
      <c r="R9" s="3">
        <f t="shared" si="6"/>
        <v>6.0160850520697355E-2</v>
      </c>
      <c r="S9" s="3">
        <f t="shared" si="7"/>
        <v>6.1820522520020495E-2</v>
      </c>
      <c r="T9" s="3">
        <f t="shared" si="8"/>
        <v>4.4941185413956891E-2</v>
      </c>
      <c r="U9" s="3">
        <f t="shared" si="9"/>
        <v>2.6960976220259912E-2</v>
      </c>
      <c r="V9" s="3">
        <f t="shared" si="10"/>
        <v>4.8766855851626482E-2</v>
      </c>
      <c r="W9" s="3">
        <f t="shared" si="1"/>
        <v>0.30479547206338392</v>
      </c>
    </row>
    <row r="10" spans="1:23" x14ac:dyDescent="0.3">
      <c r="A10" t="s">
        <v>11</v>
      </c>
      <c r="B10" s="2">
        <v>946289</v>
      </c>
      <c r="C10" s="2">
        <v>1059367</v>
      </c>
      <c r="D10" s="2">
        <v>1062741</v>
      </c>
      <c r="E10" s="2">
        <v>1091381</v>
      </c>
      <c r="F10" s="2">
        <v>1176170</v>
      </c>
      <c r="G10" s="2">
        <v>1254440</v>
      </c>
      <c r="H10" s="2">
        <v>1287024</v>
      </c>
      <c r="I10" s="2">
        <v>1387319</v>
      </c>
      <c r="J10" s="2">
        <v>1400865</v>
      </c>
      <c r="K10" s="2">
        <v>1494357</v>
      </c>
      <c r="M10" s="3" t="s">
        <v>11</v>
      </c>
      <c r="N10" s="3">
        <f t="shared" si="2"/>
        <v>0.11949626382637862</v>
      </c>
      <c r="O10" s="3">
        <f t="shared" si="3"/>
        <v>3.1849208064816063E-3</v>
      </c>
      <c r="P10" s="3">
        <f t="shared" si="4"/>
        <v>2.6949181409205065E-2</v>
      </c>
      <c r="Q10" s="3">
        <f t="shared" si="5"/>
        <v>7.7689642755371408E-2</v>
      </c>
      <c r="R10" s="3">
        <f t="shared" si="6"/>
        <v>6.6546502631422325E-2</v>
      </c>
      <c r="S10" s="3">
        <f t="shared" si="7"/>
        <v>2.5974937023691847E-2</v>
      </c>
      <c r="T10" s="3">
        <f t="shared" si="8"/>
        <v>7.7927839729484458E-2</v>
      </c>
      <c r="U10" s="3">
        <f t="shared" si="9"/>
        <v>9.7641566215124279E-3</v>
      </c>
      <c r="V10" s="3">
        <f t="shared" si="10"/>
        <v>6.6738764977353274E-2</v>
      </c>
      <c r="W10" s="3">
        <f t="shared" si="1"/>
        <v>0.57917612906839244</v>
      </c>
    </row>
    <row r="11" spans="1:23" x14ac:dyDescent="0.3">
      <c r="A11" t="s">
        <v>12</v>
      </c>
      <c r="B11" s="2">
        <v>185842</v>
      </c>
      <c r="C11" s="2">
        <v>197262</v>
      </c>
      <c r="D11" s="2">
        <v>193242</v>
      </c>
      <c r="E11" s="2">
        <v>191704</v>
      </c>
      <c r="F11" s="2">
        <v>197615</v>
      </c>
      <c r="G11" s="2">
        <v>204221</v>
      </c>
      <c r="H11" s="2">
        <v>207569</v>
      </c>
      <c r="I11" s="2">
        <v>229287</v>
      </c>
      <c r="J11" s="2">
        <v>243550</v>
      </c>
      <c r="K11" s="2">
        <v>254725</v>
      </c>
      <c r="M11" s="3" t="s">
        <v>12</v>
      </c>
      <c r="N11" s="3">
        <f t="shared" si="2"/>
        <v>6.1450048966326234E-2</v>
      </c>
      <c r="O11" s="3">
        <f t="shared" si="3"/>
        <v>-2.0378988350518601E-2</v>
      </c>
      <c r="P11" s="3">
        <f t="shared" si="4"/>
        <v>-7.9589323232009609E-3</v>
      </c>
      <c r="Q11" s="3">
        <f t="shared" si="5"/>
        <v>3.0833994074197721E-2</v>
      </c>
      <c r="R11" s="3">
        <f t="shared" si="6"/>
        <v>3.3428636490144978E-2</v>
      </c>
      <c r="S11" s="3">
        <f t="shared" si="7"/>
        <v>1.6394004534303525E-2</v>
      </c>
      <c r="T11" s="3">
        <f t="shared" si="8"/>
        <v>0.10463026752549755</v>
      </c>
      <c r="U11" s="3">
        <f t="shared" si="9"/>
        <v>6.2205881711566727E-2</v>
      </c>
      <c r="V11" s="3">
        <f t="shared" si="10"/>
        <v>4.5883802094025865E-2</v>
      </c>
      <c r="W11" s="3">
        <f t="shared" si="1"/>
        <v>0.37065356593235116</v>
      </c>
    </row>
    <row r="12" spans="1:23" x14ac:dyDescent="0.3">
      <c r="A12" t="s">
        <v>56</v>
      </c>
      <c r="B12" s="2">
        <v>501534</v>
      </c>
      <c r="C12" s="2">
        <v>524241</v>
      </c>
      <c r="D12" s="2">
        <v>543149</v>
      </c>
      <c r="E12" s="2">
        <v>559222</v>
      </c>
      <c r="F12" s="2">
        <v>555721</v>
      </c>
      <c r="G12" s="2">
        <v>601551</v>
      </c>
      <c r="H12" s="2">
        <v>630161</v>
      </c>
      <c r="I12" s="2">
        <v>664872</v>
      </c>
      <c r="J12" s="2">
        <v>684793</v>
      </c>
      <c r="K12" s="2">
        <v>717928</v>
      </c>
      <c r="M12" s="3" t="s">
        <v>56</v>
      </c>
      <c r="N12" s="3">
        <f t="shared" si="2"/>
        <v>4.5275096005455262E-2</v>
      </c>
      <c r="O12" s="3">
        <f t="shared" si="3"/>
        <v>3.6067381223521246E-2</v>
      </c>
      <c r="P12" s="3">
        <f t="shared" si="4"/>
        <v>2.9592248167629877E-2</v>
      </c>
      <c r="Q12" s="3">
        <f t="shared" si="5"/>
        <v>-6.2604833143188217E-3</v>
      </c>
      <c r="R12" s="3">
        <f t="shared" si="6"/>
        <v>8.2469440600589139E-2</v>
      </c>
      <c r="S12" s="3">
        <f t="shared" si="7"/>
        <v>4.7560389725891904E-2</v>
      </c>
      <c r="T12" s="3">
        <f t="shared" si="8"/>
        <v>5.5082748694381276E-2</v>
      </c>
      <c r="U12" s="3">
        <f t="shared" si="9"/>
        <v>2.9962158129685112E-2</v>
      </c>
      <c r="V12" s="3">
        <f t="shared" si="10"/>
        <v>4.8386884795843417E-2</v>
      </c>
      <c r="W12" s="3">
        <f t="shared" si="1"/>
        <v>0.43146426762692058</v>
      </c>
    </row>
    <row r="13" spans="1:23" x14ac:dyDescent="0.3">
      <c r="A13" t="s">
        <v>13</v>
      </c>
      <c r="B13" s="2">
        <v>2179352</v>
      </c>
      <c r="C13" s="2">
        <v>2171626</v>
      </c>
      <c r="D13" s="2">
        <v>2272556</v>
      </c>
      <c r="E13" s="2">
        <v>2354871</v>
      </c>
      <c r="F13" s="2">
        <v>2483359</v>
      </c>
      <c r="G13" s="2">
        <v>2584487</v>
      </c>
      <c r="H13" s="2">
        <v>2529896</v>
      </c>
      <c r="I13" s="2">
        <v>2682412</v>
      </c>
      <c r="J13" s="2">
        <v>2694387</v>
      </c>
      <c r="K13" s="2">
        <v>2769387</v>
      </c>
      <c r="M13" s="3" t="s">
        <v>13</v>
      </c>
      <c r="N13" s="3">
        <f t="shared" si="2"/>
        <v>-3.5450904672581574E-3</v>
      </c>
      <c r="O13" s="3">
        <f t="shared" si="3"/>
        <v>4.6476695342568194E-2</v>
      </c>
      <c r="P13" s="3">
        <f t="shared" si="4"/>
        <v>3.6221329639401625E-2</v>
      </c>
      <c r="Q13" s="3">
        <f t="shared" si="5"/>
        <v>5.4562649079291391E-2</v>
      </c>
      <c r="R13" s="3">
        <f t="shared" si="6"/>
        <v>4.0722263675932478E-2</v>
      </c>
      <c r="S13" s="3">
        <f t="shared" si="7"/>
        <v>-2.1122567070370253E-2</v>
      </c>
      <c r="T13" s="3">
        <f t="shared" si="8"/>
        <v>6.0285482090963426E-2</v>
      </c>
      <c r="U13" s="3">
        <f t="shared" si="9"/>
        <v>4.4642657429209238E-3</v>
      </c>
      <c r="V13" s="3">
        <f t="shared" si="10"/>
        <v>2.7835644990864342E-2</v>
      </c>
      <c r="W13" s="3">
        <f t="shared" si="1"/>
        <v>0.27073873334826132</v>
      </c>
    </row>
    <row r="14" spans="1:23" x14ac:dyDescent="0.3">
      <c r="A14" t="s">
        <v>14</v>
      </c>
      <c r="B14" s="2">
        <v>1882308</v>
      </c>
      <c r="C14" s="2">
        <v>1956245</v>
      </c>
      <c r="D14" s="2">
        <v>1950990</v>
      </c>
      <c r="E14" s="2">
        <v>2046068</v>
      </c>
      <c r="F14" s="2">
        <v>2168071</v>
      </c>
      <c r="G14" s="2">
        <v>2340410</v>
      </c>
      <c r="H14" s="2">
        <v>2473503</v>
      </c>
      <c r="I14" s="2">
        <v>2650343</v>
      </c>
      <c r="J14" s="2">
        <v>2782005</v>
      </c>
      <c r="K14" s="2">
        <v>2949654</v>
      </c>
      <c r="M14" s="3" t="s">
        <v>14</v>
      </c>
      <c r="N14" s="3">
        <f t="shared" si="2"/>
        <v>3.9279969059261288E-2</v>
      </c>
      <c r="O14" s="3">
        <f t="shared" si="3"/>
        <v>-2.6862688466935377E-3</v>
      </c>
      <c r="P14" s="3">
        <f t="shared" si="4"/>
        <v>4.8733207243502018E-2</v>
      </c>
      <c r="Q14" s="3">
        <f t="shared" si="5"/>
        <v>5.9628028002979373E-2</v>
      </c>
      <c r="R14" s="3">
        <f t="shared" si="6"/>
        <v>7.9489555461975184E-2</v>
      </c>
      <c r="S14" s="3">
        <f t="shared" si="7"/>
        <v>5.6867386483564847E-2</v>
      </c>
      <c r="T14" s="3">
        <f t="shared" si="8"/>
        <v>7.149374793562005E-2</v>
      </c>
      <c r="U14" s="3">
        <f t="shared" si="9"/>
        <v>4.9677343649482349E-2</v>
      </c>
      <c r="V14" s="3">
        <f t="shared" si="10"/>
        <v>6.0261933389767451E-2</v>
      </c>
      <c r="W14" s="3">
        <f t="shared" si="1"/>
        <v>0.56704110060627699</v>
      </c>
    </row>
    <row r="15" spans="1:23" x14ac:dyDescent="0.3">
      <c r="A15" t="s">
        <v>15</v>
      </c>
      <c r="B15" s="2">
        <v>335704</v>
      </c>
      <c r="C15" s="2">
        <v>343802</v>
      </c>
      <c r="D15" s="2">
        <v>335189</v>
      </c>
      <c r="E15" s="2">
        <v>332233</v>
      </c>
      <c r="F15" s="2">
        <v>318134</v>
      </c>
      <c r="G15" s="2">
        <v>301204</v>
      </c>
      <c r="H15" s="2">
        <v>297975</v>
      </c>
      <c r="I15" s="2">
        <v>301419</v>
      </c>
      <c r="J15" s="2">
        <v>298285</v>
      </c>
      <c r="K15" s="2">
        <v>294913</v>
      </c>
      <c r="M15" s="3" t="s">
        <v>15</v>
      </c>
      <c r="N15" s="3">
        <f t="shared" si="2"/>
        <v>2.4122441198198414E-2</v>
      </c>
      <c r="O15" s="3">
        <f t="shared" si="3"/>
        <v>-2.5052210283826155E-2</v>
      </c>
      <c r="P15" s="3">
        <f t="shared" si="4"/>
        <v>-8.8189051550021033E-3</v>
      </c>
      <c r="Q15" s="3">
        <f t="shared" si="5"/>
        <v>-4.2437084816980851E-2</v>
      </c>
      <c r="R15" s="3">
        <f t="shared" si="6"/>
        <v>-5.3216569118673264E-2</v>
      </c>
      <c r="S15" s="3">
        <f t="shared" si="7"/>
        <v>-1.0720309159240913E-2</v>
      </c>
      <c r="T15" s="3">
        <f t="shared" si="8"/>
        <v>1.1558016612131889E-2</v>
      </c>
      <c r="U15" s="3">
        <f t="shared" si="9"/>
        <v>-1.0397486555260285E-2</v>
      </c>
      <c r="V15" s="3">
        <f t="shared" si="10"/>
        <v>-1.1304624771611043E-2</v>
      </c>
      <c r="W15" s="3">
        <f t="shared" si="1"/>
        <v>-0.12150882920668207</v>
      </c>
    </row>
    <row r="16" spans="1:23" x14ac:dyDescent="0.3">
      <c r="A16" t="s">
        <v>16</v>
      </c>
      <c r="B16" s="2">
        <v>146326</v>
      </c>
      <c r="C16" s="2">
        <v>143728</v>
      </c>
      <c r="D16" s="2">
        <v>142772</v>
      </c>
      <c r="E16" s="2">
        <v>146700</v>
      </c>
      <c r="F16" s="2">
        <v>154989</v>
      </c>
      <c r="G16" s="2">
        <v>163093</v>
      </c>
      <c r="H16" s="2">
        <v>171053</v>
      </c>
      <c r="I16" s="2">
        <v>167903</v>
      </c>
      <c r="J16" s="2">
        <v>170595</v>
      </c>
      <c r="K16" s="2">
        <v>165913</v>
      </c>
      <c r="M16" s="3" t="s">
        <v>16</v>
      </c>
      <c r="N16" s="3">
        <f t="shared" si="2"/>
        <v>-1.7754876098574415E-2</v>
      </c>
      <c r="O16" s="3">
        <f t="shared" si="3"/>
        <v>-6.6514527440721359E-3</v>
      </c>
      <c r="P16" s="3">
        <f t="shared" si="4"/>
        <v>2.751239738884375E-2</v>
      </c>
      <c r="Q16" s="3">
        <f t="shared" si="5"/>
        <v>5.6503067484662578E-2</v>
      </c>
      <c r="R16" s="3">
        <f t="shared" si="6"/>
        <v>5.2287581699346407E-2</v>
      </c>
      <c r="S16" s="3">
        <f t="shared" si="7"/>
        <v>4.8806509169614883E-2</v>
      </c>
      <c r="T16" s="3">
        <f t="shared" si="8"/>
        <v>-1.841534495156472E-2</v>
      </c>
      <c r="U16" s="3">
        <f t="shared" si="9"/>
        <v>1.6033066711136787E-2</v>
      </c>
      <c r="V16" s="3">
        <f t="shared" si="10"/>
        <v>-2.7445118555643484E-2</v>
      </c>
      <c r="W16" s="3">
        <f t="shared" si="1"/>
        <v>0.13385864439675793</v>
      </c>
    </row>
    <row r="17" spans="1:23" x14ac:dyDescent="0.3">
      <c r="A17" t="s">
        <v>17</v>
      </c>
      <c r="B17" s="2">
        <v>2362224</v>
      </c>
      <c r="C17" s="2">
        <v>2501413</v>
      </c>
      <c r="D17" s="2">
        <v>2327098</v>
      </c>
      <c r="E17" s="2">
        <v>2382947</v>
      </c>
      <c r="F17" s="2">
        <v>2400990</v>
      </c>
      <c r="G17" s="2">
        <v>2503276</v>
      </c>
      <c r="H17" s="2">
        <v>2570270</v>
      </c>
      <c r="I17" s="2">
        <v>2709733</v>
      </c>
      <c r="J17" s="2">
        <v>2764233</v>
      </c>
      <c r="K17" s="2">
        <v>2914398</v>
      </c>
      <c r="M17" s="3" t="s">
        <v>17</v>
      </c>
      <c r="N17" s="3">
        <f t="shared" si="2"/>
        <v>5.8922862522775149E-2</v>
      </c>
      <c r="O17" s="3">
        <f t="shared" si="3"/>
        <v>-6.9686613126261038E-2</v>
      </c>
      <c r="P17" s="3">
        <f t="shared" si="4"/>
        <v>2.3999419018881026E-2</v>
      </c>
      <c r="Q17" s="3">
        <f t="shared" si="5"/>
        <v>7.5717168699094024E-3</v>
      </c>
      <c r="R17" s="3">
        <f t="shared" si="6"/>
        <v>4.260159350934406E-2</v>
      </c>
      <c r="S17" s="3">
        <f t="shared" si="7"/>
        <v>2.6762530380189799E-2</v>
      </c>
      <c r="T17" s="3">
        <f t="shared" si="8"/>
        <v>5.4260058281814752E-2</v>
      </c>
      <c r="U17" s="3">
        <f t="shared" si="9"/>
        <v>2.0112682688663421E-2</v>
      </c>
      <c r="V17" s="3">
        <f t="shared" si="10"/>
        <v>5.4324291765563901E-2</v>
      </c>
      <c r="W17" s="3">
        <f t="shared" si="1"/>
        <v>0.23375175258569891</v>
      </c>
    </row>
    <row r="18" spans="1:23" x14ac:dyDescent="0.3">
      <c r="A18" t="s">
        <v>18</v>
      </c>
      <c r="B18" s="2">
        <v>1306462</v>
      </c>
      <c r="C18" s="2">
        <v>1336343</v>
      </c>
      <c r="D18" s="2">
        <v>1308856</v>
      </c>
      <c r="E18" s="2">
        <v>1323824</v>
      </c>
      <c r="F18" s="2">
        <v>1408862</v>
      </c>
      <c r="G18" s="2">
        <v>1461367</v>
      </c>
      <c r="H18" s="2">
        <v>1505426</v>
      </c>
      <c r="I18" s="2">
        <v>1661312</v>
      </c>
      <c r="J18" s="2">
        <v>1715310</v>
      </c>
      <c r="K18" s="2">
        <v>1699302</v>
      </c>
      <c r="M18" s="3" t="s">
        <v>18</v>
      </c>
      <c r="N18" s="3">
        <f t="shared" si="2"/>
        <v>2.2871694699118688E-2</v>
      </c>
      <c r="O18" s="3">
        <f t="shared" si="3"/>
        <v>-2.0568821028732892E-2</v>
      </c>
      <c r="P18" s="3">
        <f t="shared" si="4"/>
        <v>1.1435941004969224E-2</v>
      </c>
      <c r="Q18" s="3">
        <f t="shared" si="5"/>
        <v>6.4236635685710489E-2</v>
      </c>
      <c r="R18" s="3">
        <f t="shared" si="6"/>
        <v>3.7267667095854669E-2</v>
      </c>
      <c r="S18" s="3">
        <f t="shared" si="7"/>
        <v>3.0149168552458076E-2</v>
      </c>
      <c r="T18" s="3">
        <f t="shared" si="8"/>
        <v>0.10354942720532262</v>
      </c>
      <c r="U18" s="3">
        <f t="shared" si="9"/>
        <v>3.2503226365667617E-2</v>
      </c>
      <c r="V18" s="3">
        <f t="shared" si="10"/>
        <v>-9.3324238767336521E-3</v>
      </c>
      <c r="W18" s="3">
        <f t="shared" si="1"/>
        <v>0.30068995500825896</v>
      </c>
    </row>
    <row r="19" spans="1:23" x14ac:dyDescent="0.3">
      <c r="A19" t="s">
        <v>19</v>
      </c>
      <c r="B19" s="2">
        <v>718281</v>
      </c>
      <c r="C19" s="2">
        <v>714366</v>
      </c>
      <c r="D19" s="2">
        <v>773760</v>
      </c>
      <c r="E19" s="2">
        <v>758796</v>
      </c>
      <c r="F19" s="2">
        <v>814031</v>
      </c>
      <c r="G19" s="2">
        <v>830587</v>
      </c>
      <c r="H19" s="2">
        <v>885861</v>
      </c>
      <c r="I19" s="2">
        <v>880424</v>
      </c>
      <c r="J19" s="2">
        <v>917407</v>
      </c>
      <c r="K19" s="2">
        <v>931207</v>
      </c>
      <c r="M19" s="3" t="s">
        <v>19</v>
      </c>
      <c r="N19" s="3">
        <f t="shared" si="2"/>
        <v>-5.4505131000263125E-3</v>
      </c>
      <c r="O19" s="3">
        <f t="shared" si="3"/>
        <v>8.3142254810559299E-2</v>
      </c>
      <c r="P19" s="3">
        <f t="shared" si="4"/>
        <v>-1.9339330024813896E-2</v>
      </c>
      <c r="Q19" s="3">
        <f t="shared" si="5"/>
        <v>7.2792950938065037E-2</v>
      </c>
      <c r="R19" s="3">
        <f t="shared" si="6"/>
        <v>2.0338291784956594E-2</v>
      </c>
      <c r="S19" s="3">
        <f t="shared" si="7"/>
        <v>6.6548115970994012E-2</v>
      </c>
      <c r="T19" s="3">
        <f t="shared" si="8"/>
        <v>-6.1375317346626613E-3</v>
      </c>
      <c r="U19" s="3">
        <f t="shared" si="9"/>
        <v>4.2005897158641746E-2</v>
      </c>
      <c r="V19" s="3">
        <f t="shared" si="10"/>
        <v>1.5042396668000136E-2</v>
      </c>
      <c r="W19" s="3">
        <f t="shared" si="1"/>
        <v>0.29643830200158433</v>
      </c>
    </row>
    <row r="20" spans="1:23" x14ac:dyDescent="0.3">
      <c r="A20" t="s">
        <v>20</v>
      </c>
      <c r="B20" s="2">
        <v>527122</v>
      </c>
      <c r="C20" s="2">
        <v>545364</v>
      </c>
      <c r="D20" s="2">
        <v>547813</v>
      </c>
      <c r="E20" s="2">
        <v>562254</v>
      </c>
      <c r="F20" s="2">
        <v>559279</v>
      </c>
      <c r="G20" s="2">
        <v>577566</v>
      </c>
      <c r="H20" s="2">
        <v>640735</v>
      </c>
      <c r="I20" s="2">
        <v>703716</v>
      </c>
      <c r="J20" s="2">
        <v>739872</v>
      </c>
      <c r="K20" s="2">
        <v>785055</v>
      </c>
      <c r="M20" s="3" t="s">
        <v>20</v>
      </c>
      <c r="N20" s="3">
        <f t="shared" si="2"/>
        <v>3.4606789320119444E-2</v>
      </c>
      <c r="O20" s="3">
        <f t="shared" si="3"/>
        <v>4.490578769409055E-3</v>
      </c>
      <c r="P20" s="3">
        <f t="shared" si="4"/>
        <v>2.6361185294982048E-2</v>
      </c>
      <c r="Q20" s="3">
        <f t="shared" si="5"/>
        <v>-5.2912029082941162E-3</v>
      </c>
      <c r="R20" s="3">
        <f t="shared" si="6"/>
        <v>3.2697455116319406E-2</v>
      </c>
      <c r="S20" s="3">
        <f t="shared" si="7"/>
        <v>0.1093710502349515</v>
      </c>
      <c r="T20" s="3">
        <f t="shared" si="8"/>
        <v>9.8294926919865466E-2</v>
      </c>
      <c r="U20" s="3">
        <f t="shared" si="9"/>
        <v>5.137868117251846E-2</v>
      </c>
      <c r="V20" s="3">
        <f t="shared" si="10"/>
        <v>6.1068671337744906E-2</v>
      </c>
      <c r="W20" s="3">
        <f t="shared" si="1"/>
        <v>0.48932315479149041</v>
      </c>
    </row>
    <row r="21" spans="1:23" x14ac:dyDescent="0.3">
      <c r="A21" t="s">
        <v>21</v>
      </c>
      <c r="B21" s="2">
        <v>586240</v>
      </c>
      <c r="C21" s="2">
        <v>550941</v>
      </c>
      <c r="D21" s="2">
        <v>533834</v>
      </c>
      <c r="E21" s="2">
        <v>516754</v>
      </c>
      <c r="F21" s="2">
        <v>546527</v>
      </c>
      <c r="G21" s="2">
        <v>583143</v>
      </c>
      <c r="H21" s="2">
        <v>596532</v>
      </c>
      <c r="I21" s="2">
        <v>615383</v>
      </c>
      <c r="J21" s="2">
        <v>641301</v>
      </c>
      <c r="K21" s="2">
        <v>655290</v>
      </c>
      <c r="M21" s="3" t="s">
        <v>21</v>
      </c>
      <c r="N21" s="3">
        <f t="shared" si="2"/>
        <v>-6.0212540938864627E-2</v>
      </c>
      <c r="O21" s="3">
        <f t="shared" si="3"/>
        <v>-3.1050511760787453E-2</v>
      </c>
      <c r="P21" s="3">
        <f t="shared" si="4"/>
        <v>-3.1994964726862661E-2</v>
      </c>
      <c r="Q21" s="3">
        <f t="shared" si="5"/>
        <v>5.7615422425370683E-2</v>
      </c>
      <c r="R21" s="3">
        <f t="shared" si="6"/>
        <v>6.6997604875879871E-2</v>
      </c>
      <c r="S21" s="3">
        <f t="shared" si="7"/>
        <v>2.2960062969117352E-2</v>
      </c>
      <c r="T21" s="3">
        <f t="shared" si="8"/>
        <v>3.1600987038415372E-2</v>
      </c>
      <c r="U21" s="3">
        <f t="shared" si="9"/>
        <v>4.2116860556758964E-2</v>
      </c>
      <c r="V21" s="3">
        <f t="shared" si="10"/>
        <v>2.1813469805910174E-2</v>
      </c>
      <c r="W21" s="3">
        <f t="shared" si="1"/>
        <v>0.1177845251091703</v>
      </c>
    </row>
    <row r="22" spans="1:23" x14ac:dyDescent="0.3">
      <c r="A22" t="s">
        <v>22</v>
      </c>
      <c r="B22" s="2">
        <v>699228</v>
      </c>
      <c r="C22" s="2">
        <v>671580</v>
      </c>
      <c r="D22" s="2">
        <v>665754</v>
      </c>
      <c r="E22" s="2">
        <v>662778</v>
      </c>
      <c r="F22" s="2">
        <v>683125</v>
      </c>
      <c r="G22" s="2">
        <v>690958</v>
      </c>
      <c r="H22" s="2">
        <v>744283</v>
      </c>
      <c r="I22" s="2">
        <v>778357</v>
      </c>
      <c r="J22" s="2">
        <v>798373</v>
      </c>
      <c r="K22" s="2">
        <v>830787</v>
      </c>
      <c r="M22" s="3" t="s">
        <v>22</v>
      </c>
      <c r="N22" s="3">
        <f t="shared" si="2"/>
        <v>-3.9540750656438244E-2</v>
      </c>
      <c r="O22" s="3">
        <f t="shared" si="3"/>
        <v>-8.6750647726257478E-3</v>
      </c>
      <c r="P22" s="3">
        <f t="shared" si="4"/>
        <v>-4.4701195937238078E-3</v>
      </c>
      <c r="Q22" s="3">
        <f t="shared" si="5"/>
        <v>3.0699570595282281E-2</v>
      </c>
      <c r="R22" s="3">
        <f t="shared" si="6"/>
        <v>1.1466422689844465E-2</v>
      </c>
      <c r="S22" s="3">
        <f t="shared" si="7"/>
        <v>7.717545784258957E-2</v>
      </c>
      <c r="T22" s="3">
        <f t="shared" si="8"/>
        <v>4.5780973097598626E-2</v>
      </c>
      <c r="U22" s="3">
        <f t="shared" si="9"/>
        <v>2.5715706289016479E-2</v>
      </c>
      <c r="V22" s="3">
        <f t="shared" si="10"/>
        <v>4.0600070393162095E-2</v>
      </c>
      <c r="W22" s="3">
        <f t="shared" si="1"/>
        <v>0.18814892996275892</v>
      </c>
    </row>
    <row r="23" spans="1:23" x14ac:dyDescent="0.3">
      <c r="A23" t="s">
        <v>23</v>
      </c>
      <c r="B23" s="2">
        <v>120072</v>
      </c>
      <c r="C23" s="2">
        <v>104573</v>
      </c>
      <c r="D23" s="2">
        <v>124688</v>
      </c>
      <c r="E23" s="2">
        <v>103102</v>
      </c>
      <c r="F23" s="2">
        <v>100351</v>
      </c>
      <c r="G23" s="2">
        <v>122740</v>
      </c>
      <c r="H23" s="2">
        <v>128500</v>
      </c>
      <c r="I23" s="2">
        <v>151249</v>
      </c>
      <c r="J23" s="2">
        <v>153262</v>
      </c>
      <c r="K23" s="2">
        <v>165224</v>
      </c>
      <c r="M23" s="3" t="s">
        <v>23</v>
      </c>
      <c r="N23" s="3">
        <f t="shared" si="2"/>
        <v>-0.12908088480245186</v>
      </c>
      <c r="O23" s="3">
        <f t="shared" si="3"/>
        <v>0.19235366681648228</v>
      </c>
      <c r="P23" s="3">
        <f t="shared" si="4"/>
        <v>-0.17312010778904144</v>
      </c>
      <c r="Q23" s="3">
        <f t="shared" si="5"/>
        <v>-2.6682314601074664E-2</v>
      </c>
      <c r="R23" s="3">
        <f t="shared" si="6"/>
        <v>0.22310689479925461</v>
      </c>
      <c r="S23" s="3">
        <f t="shared" si="7"/>
        <v>4.6928466677529736E-2</v>
      </c>
      <c r="T23" s="3">
        <f t="shared" si="8"/>
        <v>0.17703501945525291</v>
      </c>
      <c r="U23" s="3">
        <f t="shared" si="9"/>
        <v>1.3309178903662173E-2</v>
      </c>
      <c r="V23" s="3">
        <f t="shared" si="10"/>
        <v>7.8049353394840204E-2</v>
      </c>
      <c r="W23" s="3">
        <f t="shared" si="1"/>
        <v>0.37604104204144179</v>
      </c>
    </row>
    <row r="24" spans="1:23" x14ac:dyDescent="0.3">
      <c r="A24" t="s">
        <v>24</v>
      </c>
      <c r="B24" s="2">
        <v>3359741</v>
      </c>
      <c r="C24" s="2">
        <v>3433145</v>
      </c>
      <c r="D24" s="2">
        <v>3573167</v>
      </c>
      <c r="E24" s="2">
        <v>3741687</v>
      </c>
      <c r="F24" s="2">
        <v>3799639</v>
      </c>
      <c r="G24" s="2">
        <v>4017092</v>
      </c>
      <c r="H24" s="2">
        <v>4167470</v>
      </c>
      <c r="I24" s="2">
        <v>4629161</v>
      </c>
      <c r="J24" s="2">
        <v>4745030</v>
      </c>
      <c r="K24" s="2">
        <v>4914256</v>
      </c>
      <c r="M24" s="3" t="s">
        <v>24</v>
      </c>
      <c r="N24" s="3">
        <f t="shared" si="2"/>
        <v>2.1848112696782281E-2</v>
      </c>
      <c r="O24" s="3">
        <f t="shared" si="3"/>
        <v>4.0785344050426067E-2</v>
      </c>
      <c r="P24" s="3">
        <f t="shared" si="4"/>
        <v>4.7162643111838883E-2</v>
      </c>
      <c r="Q24" s="3">
        <f t="shared" si="5"/>
        <v>1.5488200910444941E-2</v>
      </c>
      <c r="R24" s="3">
        <f t="shared" si="6"/>
        <v>5.722991052571047E-2</v>
      </c>
      <c r="S24" s="3">
        <f t="shared" si="7"/>
        <v>3.7434542201174384E-2</v>
      </c>
      <c r="T24" s="3">
        <f t="shared" si="8"/>
        <v>0.11078448075211099</v>
      </c>
      <c r="U24" s="3">
        <f t="shared" si="9"/>
        <v>2.5030237660776975E-2</v>
      </c>
      <c r="V24" s="3">
        <f t="shared" si="10"/>
        <v>3.5663841956742104E-2</v>
      </c>
      <c r="W24" s="3">
        <f t="shared" si="1"/>
        <v>0.46268893941527039</v>
      </c>
    </row>
    <row r="25" spans="1:23" x14ac:dyDescent="0.3">
      <c r="A25" t="s">
        <v>25</v>
      </c>
      <c r="B25" s="2">
        <v>3214549</v>
      </c>
      <c r="C25" s="2">
        <v>3532767</v>
      </c>
      <c r="D25" s="2">
        <v>3500516</v>
      </c>
      <c r="E25" s="2">
        <v>3673620</v>
      </c>
      <c r="F25" s="2">
        <v>3796798</v>
      </c>
      <c r="G25" s="2">
        <v>3928192</v>
      </c>
      <c r="H25" s="2">
        <v>4059931</v>
      </c>
      <c r="I25" s="2">
        <v>4305676</v>
      </c>
      <c r="J25" s="2">
        <v>4389620</v>
      </c>
      <c r="K25" s="2">
        <v>4568999</v>
      </c>
      <c r="M25" s="3" t="s">
        <v>25</v>
      </c>
      <c r="N25" s="3">
        <f t="shared" si="2"/>
        <v>9.8993046925089645E-2</v>
      </c>
      <c r="O25" s="3">
        <f t="shared" si="3"/>
        <v>-9.1291047499028385E-3</v>
      </c>
      <c r="P25" s="3">
        <f t="shared" si="4"/>
        <v>4.9450995224704017E-2</v>
      </c>
      <c r="Q25" s="3">
        <f t="shared" si="5"/>
        <v>3.3530414141909069E-2</v>
      </c>
      <c r="R25" s="3">
        <f t="shared" si="6"/>
        <v>3.4606528975204894E-2</v>
      </c>
      <c r="S25" s="3">
        <f t="shared" si="7"/>
        <v>3.3536802681742646E-2</v>
      </c>
      <c r="T25" s="3">
        <f t="shared" si="8"/>
        <v>6.0529353823993562E-2</v>
      </c>
      <c r="U25" s="3">
        <f t="shared" si="9"/>
        <v>1.9496125579351535E-2</v>
      </c>
      <c r="V25" s="3">
        <f t="shared" si="10"/>
        <v>4.0864357279217792E-2</v>
      </c>
      <c r="W25" s="3">
        <f t="shared" si="1"/>
        <v>0.42134993120341296</v>
      </c>
    </row>
    <row r="26" spans="1:23" x14ac:dyDescent="0.3">
      <c r="A26" t="s">
        <v>26</v>
      </c>
      <c r="B26" s="2">
        <v>2219505</v>
      </c>
      <c r="C26" s="2">
        <v>2267080</v>
      </c>
      <c r="D26" s="2">
        <v>2242864</v>
      </c>
      <c r="E26" s="2">
        <v>2334031</v>
      </c>
      <c r="F26" s="2">
        <v>2468498</v>
      </c>
      <c r="G26" s="2">
        <v>2662045</v>
      </c>
      <c r="H26" s="2">
        <v>2781359</v>
      </c>
      <c r="I26" s="2">
        <v>2891267</v>
      </c>
      <c r="J26" s="2">
        <v>2867807</v>
      </c>
      <c r="K26" s="2">
        <v>2842492</v>
      </c>
      <c r="M26" s="3" t="s">
        <v>26</v>
      </c>
      <c r="N26" s="3">
        <f t="shared" si="2"/>
        <v>2.1434959596847044E-2</v>
      </c>
      <c r="O26" s="3">
        <f t="shared" si="3"/>
        <v>-1.0681581593944634E-2</v>
      </c>
      <c r="P26" s="3">
        <f t="shared" si="4"/>
        <v>4.0647582733505015E-2</v>
      </c>
      <c r="Q26" s="3">
        <f t="shared" si="5"/>
        <v>5.7611488450667533E-2</v>
      </c>
      <c r="R26" s="3">
        <f t="shared" si="6"/>
        <v>7.8406788257474783E-2</v>
      </c>
      <c r="S26" s="3">
        <f t="shared" si="7"/>
        <v>4.482042940671551E-2</v>
      </c>
      <c r="T26" s="3">
        <f t="shared" si="8"/>
        <v>3.9515934476635345E-2</v>
      </c>
      <c r="U26" s="3">
        <f t="shared" si="9"/>
        <v>-8.1140897744829514E-3</v>
      </c>
      <c r="V26" s="3">
        <f t="shared" si="10"/>
        <v>-8.8273025346545294E-3</v>
      </c>
      <c r="W26" s="3">
        <f t="shared" si="1"/>
        <v>0.28068736047001469</v>
      </c>
    </row>
    <row r="27" spans="1:23" x14ac:dyDescent="0.3">
      <c r="A27" t="s">
        <v>27</v>
      </c>
      <c r="B27" s="2">
        <v>864938</v>
      </c>
      <c r="C27" s="2">
        <v>901404</v>
      </c>
      <c r="D27" s="2">
        <v>919257</v>
      </c>
      <c r="E27" s="2">
        <v>928999</v>
      </c>
      <c r="F27" s="2">
        <v>961040</v>
      </c>
      <c r="G27" s="2">
        <v>968784</v>
      </c>
      <c r="H27" s="2">
        <v>999660</v>
      </c>
      <c r="I27" s="2">
        <v>1060927</v>
      </c>
      <c r="J27" s="2">
        <v>1086730</v>
      </c>
      <c r="K27" s="2">
        <v>1115363</v>
      </c>
      <c r="M27" s="3" t="s">
        <v>27</v>
      </c>
      <c r="N27" s="3">
        <f t="shared" si="2"/>
        <v>4.2160247324085659E-2</v>
      </c>
      <c r="O27" s="3">
        <f t="shared" si="3"/>
        <v>1.9805769665987724E-2</v>
      </c>
      <c r="P27" s="3">
        <f t="shared" si="4"/>
        <v>1.0597689220751107E-2</v>
      </c>
      <c r="Q27" s="3">
        <f t="shared" si="5"/>
        <v>3.4489811076222905E-2</v>
      </c>
      <c r="R27" s="3">
        <f t="shared" si="6"/>
        <v>8.0579372346624486E-3</v>
      </c>
      <c r="S27" s="3">
        <f t="shared" si="7"/>
        <v>3.1870881434870928E-2</v>
      </c>
      <c r="T27" s="3">
        <f t="shared" si="8"/>
        <v>6.1287837864874059E-2</v>
      </c>
      <c r="U27" s="3">
        <f t="shared" si="9"/>
        <v>2.4321183267086238E-2</v>
      </c>
      <c r="V27" s="3">
        <f t="shared" si="10"/>
        <v>2.6347850892125917E-2</v>
      </c>
      <c r="W27" s="3">
        <f t="shared" si="1"/>
        <v>0.28952942291817446</v>
      </c>
    </row>
    <row r="28" spans="1:23" x14ac:dyDescent="0.3">
      <c r="A28" t="s">
        <v>28</v>
      </c>
      <c r="B28" s="2">
        <v>476078</v>
      </c>
      <c r="C28" s="2">
        <v>416772</v>
      </c>
      <c r="D28" s="2">
        <v>410543</v>
      </c>
      <c r="E28" s="2">
        <v>408232</v>
      </c>
      <c r="F28" s="2">
        <v>454983</v>
      </c>
      <c r="G28" s="2">
        <v>479122</v>
      </c>
      <c r="H28" s="2">
        <v>479431</v>
      </c>
      <c r="I28" s="2">
        <v>535774</v>
      </c>
      <c r="J28" s="2">
        <v>506660</v>
      </c>
      <c r="K28" s="2">
        <v>491172</v>
      </c>
      <c r="M28" s="3" t="s">
        <v>28</v>
      </c>
      <c r="N28" s="3">
        <f t="shared" si="2"/>
        <v>-0.12457202391204802</v>
      </c>
      <c r="O28" s="3">
        <f t="shared" si="3"/>
        <v>-1.4945821696275181E-2</v>
      </c>
      <c r="P28" s="3">
        <f t="shared" si="4"/>
        <v>-5.6291302007341493E-3</v>
      </c>
      <c r="Q28" s="3">
        <f t="shared" si="5"/>
        <v>0.11452066472006114</v>
      </c>
      <c r="R28" s="3">
        <f t="shared" si="6"/>
        <v>5.3054729517366582E-2</v>
      </c>
      <c r="S28" s="3">
        <f t="shared" si="7"/>
        <v>6.4492968388009733E-4</v>
      </c>
      <c r="T28" s="3">
        <f t="shared" si="8"/>
        <v>0.11752056083148565</v>
      </c>
      <c r="U28" s="3">
        <f t="shared" si="9"/>
        <v>-5.4340076226169987E-2</v>
      </c>
      <c r="V28" s="3">
        <f t="shared" si="10"/>
        <v>-3.0568823273990447E-2</v>
      </c>
      <c r="W28" s="3">
        <f t="shared" si="1"/>
        <v>3.1704888694709693E-2</v>
      </c>
    </row>
    <row r="29" spans="1:23" x14ac:dyDescent="0.3">
      <c r="A29" t="s">
        <v>29</v>
      </c>
      <c r="B29" s="2">
        <v>1098287</v>
      </c>
      <c r="C29" s="2">
        <v>1074632</v>
      </c>
      <c r="D29" s="2">
        <v>1050665</v>
      </c>
      <c r="E29" s="2">
        <v>1074115</v>
      </c>
      <c r="F29" s="2">
        <v>1151047</v>
      </c>
      <c r="G29" s="2">
        <v>1188439</v>
      </c>
      <c r="H29" s="2">
        <v>1260217</v>
      </c>
      <c r="I29" s="2">
        <v>1368942</v>
      </c>
      <c r="J29" s="2">
        <v>1444375</v>
      </c>
      <c r="K29" s="2">
        <v>1582870</v>
      </c>
      <c r="M29" s="3" t="s">
        <v>29</v>
      </c>
      <c r="N29" s="3">
        <f t="shared" si="2"/>
        <v>-2.1538086128671287E-2</v>
      </c>
      <c r="O29" s="3">
        <f t="shared" si="3"/>
        <v>-2.2302518443522993E-2</v>
      </c>
      <c r="P29" s="3">
        <f t="shared" si="4"/>
        <v>2.2319197841367135E-2</v>
      </c>
      <c r="Q29" s="3">
        <f t="shared" si="5"/>
        <v>7.1623615720849257E-2</v>
      </c>
      <c r="R29" s="3">
        <f t="shared" si="6"/>
        <v>3.2485206946371435E-2</v>
      </c>
      <c r="S29" s="3">
        <f t="shared" si="7"/>
        <v>6.0396873545886666E-2</v>
      </c>
      <c r="T29" s="3">
        <f t="shared" si="8"/>
        <v>8.6274824097754596E-2</v>
      </c>
      <c r="U29" s="3">
        <f t="shared" si="9"/>
        <v>5.5103138043832392E-2</v>
      </c>
      <c r="V29" s="3">
        <f t="shared" si="10"/>
        <v>9.5885763738641286E-2</v>
      </c>
      <c r="W29" s="3">
        <f t="shared" si="1"/>
        <v>0.44121709534939413</v>
      </c>
    </row>
    <row r="30" spans="1:23" x14ac:dyDescent="0.3">
      <c r="A30" t="s">
        <v>30</v>
      </c>
      <c r="B30" s="2">
        <v>196721</v>
      </c>
      <c r="C30" s="2">
        <v>185996</v>
      </c>
      <c r="D30" s="2">
        <v>181127</v>
      </c>
      <c r="E30" s="2">
        <v>181680</v>
      </c>
      <c r="F30" s="2">
        <v>195125</v>
      </c>
      <c r="G30" s="2">
        <v>229206</v>
      </c>
      <c r="H30" s="2">
        <v>230099</v>
      </c>
      <c r="I30" s="2">
        <v>273459</v>
      </c>
      <c r="J30" s="2">
        <v>290297</v>
      </c>
      <c r="K30" s="2">
        <v>330081</v>
      </c>
      <c r="M30" s="3" t="s">
        <v>30</v>
      </c>
      <c r="N30" s="3">
        <f t="shared" si="2"/>
        <v>-5.4518836321490842E-2</v>
      </c>
      <c r="O30" s="3">
        <f t="shared" si="3"/>
        <v>-2.6177982322200477E-2</v>
      </c>
      <c r="P30" s="3">
        <f t="shared" si="4"/>
        <v>3.0531063839184659E-3</v>
      </c>
      <c r="Q30" s="3">
        <f t="shared" si="5"/>
        <v>7.4003742844561862E-2</v>
      </c>
      <c r="R30" s="3">
        <f t="shared" si="6"/>
        <v>0.17466239590006405</v>
      </c>
      <c r="S30" s="3">
        <f t="shared" si="7"/>
        <v>3.8960585674022493E-3</v>
      </c>
      <c r="T30" s="3">
        <f t="shared" si="8"/>
        <v>0.18844062772980325</v>
      </c>
      <c r="U30" s="3">
        <f t="shared" si="9"/>
        <v>6.1574129942697078E-2</v>
      </c>
      <c r="V30" s="3">
        <f t="shared" si="10"/>
        <v>0.13704585304016231</v>
      </c>
      <c r="W30" s="3">
        <f t="shared" si="1"/>
        <v>0.67791440669781056</v>
      </c>
    </row>
    <row r="31" spans="1:23" x14ac:dyDescent="0.3">
      <c r="A31" t="s">
        <v>31</v>
      </c>
      <c r="B31" s="2">
        <v>438303</v>
      </c>
      <c r="C31" s="2">
        <v>444917</v>
      </c>
      <c r="D31" s="2">
        <v>454744</v>
      </c>
      <c r="E31" s="2">
        <v>464664</v>
      </c>
      <c r="F31" s="2">
        <v>481383</v>
      </c>
      <c r="G31" s="2">
        <v>513581</v>
      </c>
      <c r="H31" s="2">
        <v>535911</v>
      </c>
      <c r="I31" s="2">
        <v>572488</v>
      </c>
      <c r="J31" s="2">
        <v>586777</v>
      </c>
      <c r="K31" s="2">
        <v>575986</v>
      </c>
      <c r="M31" s="3" t="s">
        <v>31</v>
      </c>
      <c r="N31" s="3">
        <f t="shared" si="2"/>
        <v>1.5090017636201441E-2</v>
      </c>
      <c r="O31" s="3">
        <f t="shared" si="3"/>
        <v>2.2087265714728816E-2</v>
      </c>
      <c r="P31" s="3">
        <f t="shared" si="4"/>
        <v>2.18144714388755E-2</v>
      </c>
      <c r="Q31" s="3">
        <f t="shared" si="5"/>
        <v>3.5980837766644284E-2</v>
      </c>
      <c r="R31" s="3">
        <f t="shared" si="6"/>
        <v>6.688645008236685E-2</v>
      </c>
      <c r="S31" s="3">
        <f t="shared" si="7"/>
        <v>4.3479022783163707E-2</v>
      </c>
      <c r="T31" s="3">
        <f t="shared" si="8"/>
        <v>6.8252004530603025E-2</v>
      </c>
      <c r="U31" s="3">
        <f t="shared" si="9"/>
        <v>2.4959475133103228E-2</v>
      </c>
      <c r="V31" s="3">
        <f t="shared" si="10"/>
        <v>-1.8390291371338685E-2</v>
      </c>
      <c r="W31" s="3">
        <f t="shared" si="1"/>
        <v>0.3141274415187667</v>
      </c>
    </row>
    <row r="32" spans="1:23" x14ac:dyDescent="0.3">
      <c r="A32" t="s">
        <v>32</v>
      </c>
      <c r="B32" s="2">
        <v>153325</v>
      </c>
      <c r="C32" s="2">
        <v>153427</v>
      </c>
      <c r="D32" s="2">
        <v>153571</v>
      </c>
      <c r="E32" s="2">
        <v>157528</v>
      </c>
      <c r="F32" s="2">
        <v>191155</v>
      </c>
      <c r="G32" s="2">
        <v>205761</v>
      </c>
      <c r="H32" s="2">
        <v>260074</v>
      </c>
      <c r="I32" s="2">
        <v>282740</v>
      </c>
      <c r="J32" s="2">
        <v>296470</v>
      </c>
      <c r="K32" s="2">
        <v>308745</v>
      </c>
      <c r="M32" s="3" t="s">
        <v>32</v>
      </c>
      <c r="N32" s="3">
        <f t="shared" si="2"/>
        <v>6.6525354638839068E-4</v>
      </c>
      <c r="O32" s="3">
        <f t="shared" si="3"/>
        <v>9.3855709881572342E-4</v>
      </c>
      <c r="P32" s="3">
        <f t="shared" si="4"/>
        <v>2.5766583534651725E-2</v>
      </c>
      <c r="Q32" s="3">
        <f t="shared" si="5"/>
        <v>0.21346681224925093</v>
      </c>
      <c r="R32" s="3">
        <f t="shared" si="6"/>
        <v>7.6409196725170672E-2</v>
      </c>
      <c r="S32" s="3">
        <f t="shared" si="7"/>
        <v>0.26396158650084323</v>
      </c>
      <c r="T32" s="3">
        <f t="shared" si="8"/>
        <v>8.7152118243269225E-2</v>
      </c>
      <c r="U32" s="3">
        <f t="shared" si="9"/>
        <v>4.8560514960741319E-2</v>
      </c>
      <c r="V32" s="3">
        <f t="shared" si="10"/>
        <v>4.1403851991769824E-2</v>
      </c>
      <c r="W32" s="3">
        <f t="shared" si="1"/>
        <v>1.0136637860753301</v>
      </c>
    </row>
    <row r="33" spans="1:23" x14ac:dyDescent="0.3">
      <c r="A33" t="s">
        <v>33</v>
      </c>
      <c r="B33" s="2">
        <v>366337</v>
      </c>
      <c r="C33" s="2">
        <v>354296</v>
      </c>
      <c r="D33" s="2">
        <v>365537</v>
      </c>
      <c r="E33" s="2">
        <v>357665</v>
      </c>
      <c r="F33" s="2">
        <v>379991</v>
      </c>
      <c r="G33" s="2">
        <v>455859</v>
      </c>
      <c r="H33" s="2">
        <v>471347</v>
      </c>
      <c r="I33" s="2">
        <v>473061</v>
      </c>
      <c r="J33" s="2">
        <v>484313</v>
      </c>
      <c r="K33" s="2">
        <v>498518</v>
      </c>
      <c r="M33" s="3" t="s">
        <v>33</v>
      </c>
      <c r="N33" s="3">
        <f t="shared" si="2"/>
        <v>-3.2868642807032868E-2</v>
      </c>
      <c r="O33" s="3">
        <f t="shared" si="3"/>
        <v>3.1727707905254365E-2</v>
      </c>
      <c r="P33" s="3">
        <f t="shared" si="4"/>
        <v>-2.1535439640857149E-2</v>
      </c>
      <c r="Q33" s="3">
        <f t="shared" si="5"/>
        <v>6.2421539708945518E-2</v>
      </c>
      <c r="R33" s="3">
        <f t="shared" si="6"/>
        <v>0.19965736030590198</v>
      </c>
      <c r="S33" s="3">
        <f t="shared" si="7"/>
        <v>3.3975417837533099E-2</v>
      </c>
      <c r="T33" s="3">
        <f t="shared" si="8"/>
        <v>3.6363867808642042E-3</v>
      </c>
      <c r="U33" s="3">
        <f t="shared" si="9"/>
        <v>2.3785516032816065E-2</v>
      </c>
      <c r="V33" s="3">
        <f t="shared" si="10"/>
        <v>2.933020587925577E-2</v>
      </c>
      <c r="W33" s="3">
        <f t="shared" si="1"/>
        <v>0.36081804458736083</v>
      </c>
    </row>
    <row r="34" spans="1:23" x14ac:dyDescent="0.3">
      <c r="A34" t="s">
        <v>34</v>
      </c>
      <c r="B34" s="2">
        <v>1113109</v>
      </c>
      <c r="C34" s="2">
        <v>1173474</v>
      </c>
      <c r="D34" s="2">
        <v>1130474</v>
      </c>
      <c r="E34" s="2">
        <v>1106186</v>
      </c>
      <c r="F34" s="2">
        <v>1158998</v>
      </c>
      <c r="G34" s="2">
        <v>1261174</v>
      </c>
      <c r="H34" s="2">
        <v>1350470</v>
      </c>
      <c r="I34" s="2">
        <v>1336562</v>
      </c>
      <c r="J34" s="2">
        <v>1393596</v>
      </c>
      <c r="K34" s="2">
        <v>1352770</v>
      </c>
      <c r="M34" s="3" t="s">
        <v>34</v>
      </c>
      <c r="N34" s="3">
        <f t="shared" si="2"/>
        <v>5.4230987261804552E-2</v>
      </c>
      <c r="O34" s="3">
        <f t="shared" si="3"/>
        <v>-3.6643334236634129E-2</v>
      </c>
      <c r="P34" s="3">
        <f t="shared" si="4"/>
        <v>-2.1484793104485374E-2</v>
      </c>
      <c r="Q34" s="3">
        <f t="shared" si="5"/>
        <v>4.7742423064475598E-2</v>
      </c>
      <c r="R34" s="3">
        <f t="shared" si="6"/>
        <v>8.8158909678877795E-2</v>
      </c>
      <c r="S34" s="3">
        <f t="shared" si="7"/>
        <v>7.0803870044894676E-2</v>
      </c>
      <c r="T34" s="3">
        <f t="shared" si="8"/>
        <v>-1.0298636770901983E-2</v>
      </c>
      <c r="U34" s="3">
        <f t="shared" si="9"/>
        <v>4.2672169341938494E-2</v>
      </c>
      <c r="V34" s="3">
        <f t="shared" si="10"/>
        <v>-2.9295434257848044E-2</v>
      </c>
      <c r="W34" s="3">
        <f t="shared" si="1"/>
        <v>0.21530775512550882</v>
      </c>
    </row>
    <row r="35" spans="1:23" x14ac:dyDescent="0.3">
      <c r="A35" t="s">
        <v>35</v>
      </c>
      <c r="B35" s="2">
        <v>400952</v>
      </c>
      <c r="C35" s="2">
        <v>403776</v>
      </c>
      <c r="D35" s="2">
        <v>412428</v>
      </c>
      <c r="E35" s="2">
        <v>390913</v>
      </c>
      <c r="F35" s="2">
        <v>367031</v>
      </c>
      <c r="G35" s="2">
        <v>370329</v>
      </c>
      <c r="H35" s="2">
        <v>369927</v>
      </c>
      <c r="I35" s="2">
        <v>365769</v>
      </c>
      <c r="J35" s="2">
        <v>376331</v>
      </c>
      <c r="K35" s="2">
        <v>473020</v>
      </c>
      <c r="M35" s="3" t="s">
        <v>35</v>
      </c>
      <c r="N35" s="3">
        <f t="shared" si="2"/>
        <v>7.0432370957122046E-3</v>
      </c>
      <c r="O35" s="3">
        <f t="shared" si="3"/>
        <v>2.1427722301474085E-2</v>
      </c>
      <c r="P35" s="3">
        <f t="shared" si="4"/>
        <v>-5.2166681214660497E-2</v>
      </c>
      <c r="Q35" s="3">
        <f t="shared" si="5"/>
        <v>-6.1092877443318587E-2</v>
      </c>
      <c r="R35" s="3">
        <f t="shared" si="6"/>
        <v>8.9856170187259388E-3</v>
      </c>
      <c r="S35" s="3">
        <f t="shared" si="7"/>
        <v>-1.0855212527239293E-3</v>
      </c>
      <c r="T35" s="3">
        <f t="shared" si="8"/>
        <v>-1.1240055470403619E-2</v>
      </c>
      <c r="U35" s="3">
        <f t="shared" si="9"/>
        <v>2.8876148607454431E-2</v>
      </c>
      <c r="V35" s="3">
        <f t="shared" si="10"/>
        <v>0.25692541937815383</v>
      </c>
      <c r="W35" s="3">
        <f t="shared" ref="W35:W55" si="11">(K35-B35)/B35</f>
        <v>0.17974221353179434</v>
      </c>
    </row>
    <row r="36" spans="1:23" x14ac:dyDescent="0.3">
      <c r="A36" t="s">
        <v>36</v>
      </c>
      <c r="B36" s="2">
        <v>5352978</v>
      </c>
      <c r="C36" s="2">
        <v>5519542</v>
      </c>
      <c r="D36" s="2">
        <v>5638584</v>
      </c>
      <c r="E36" s="2">
        <v>5700230</v>
      </c>
      <c r="F36" s="2">
        <v>6075419</v>
      </c>
      <c r="G36" s="2">
        <v>6388367</v>
      </c>
      <c r="H36" s="2">
        <v>6633634</v>
      </c>
      <c r="I36" s="2">
        <v>7075350</v>
      </c>
      <c r="J36" s="2">
        <v>7171446</v>
      </c>
      <c r="K36" s="2">
        <v>7577235</v>
      </c>
      <c r="M36" s="3" t="s">
        <v>36</v>
      </c>
      <c r="N36" s="3">
        <f t="shared" si="2"/>
        <v>3.1116137596679829E-2</v>
      </c>
      <c r="O36" s="3">
        <f t="shared" si="3"/>
        <v>2.1567369176645455E-2</v>
      </c>
      <c r="P36" s="3">
        <f t="shared" si="4"/>
        <v>1.0932886696376253E-2</v>
      </c>
      <c r="Q36" s="3">
        <f t="shared" si="5"/>
        <v>6.5819975685191656E-2</v>
      </c>
      <c r="R36" s="3">
        <f t="shared" si="6"/>
        <v>5.1510521331944351E-2</v>
      </c>
      <c r="S36" s="3">
        <f t="shared" si="7"/>
        <v>3.8392753578496662E-2</v>
      </c>
      <c r="T36" s="3">
        <f t="shared" si="8"/>
        <v>6.6587333579151337E-2</v>
      </c>
      <c r="U36" s="3">
        <f t="shared" si="9"/>
        <v>1.358180160698764E-2</v>
      </c>
      <c r="V36" s="3">
        <f t="shared" si="10"/>
        <v>5.6583985991109739E-2</v>
      </c>
      <c r="W36" s="3">
        <f t="shared" si="11"/>
        <v>0.41551768006518985</v>
      </c>
    </row>
    <row r="37" spans="1:23" x14ac:dyDescent="0.3">
      <c r="A37" t="s">
        <v>37</v>
      </c>
      <c r="B37" s="2">
        <v>2681840</v>
      </c>
      <c r="C37" s="2">
        <v>2739920</v>
      </c>
      <c r="D37" s="2">
        <v>2814943</v>
      </c>
      <c r="E37" s="2">
        <v>2814924</v>
      </c>
      <c r="F37" s="2">
        <v>2937671</v>
      </c>
      <c r="G37" s="2">
        <v>3081568</v>
      </c>
      <c r="H37" s="2">
        <v>3204297</v>
      </c>
      <c r="I37" s="2">
        <v>3388360</v>
      </c>
      <c r="J37" s="2">
        <v>3385735</v>
      </c>
      <c r="K37" s="2">
        <v>3503943</v>
      </c>
      <c r="M37" s="3" t="s">
        <v>37</v>
      </c>
      <c r="N37" s="3">
        <f t="shared" si="2"/>
        <v>2.1656772961847089E-2</v>
      </c>
      <c r="O37" s="3">
        <f t="shared" si="3"/>
        <v>2.7381456392887384E-2</v>
      </c>
      <c r="P37" s="3">
        <f t="shared" si="4"/>
        <v>-6.7496926225504389E-6</v>
      </c>
      <c r="Q37" s="3">
        <f t="shared" si="5"/>
        <v>4.3605795396252263E-2</v>
      </c>
      <c r="R37" s="3">
        <f t="shared" si="6"/>
        <v>4.8983361309009758E-2</v>
      </c>
      <c r="S37" s="3">
        <f t="shared" si="7"/>
        <v>3.9826802459007882E-2</v>
      </c>
      <c r="T37" s="3">
        <f t="shared" si="8"/>
        <v>5.7442552921904554E-2</v>
      </c>
      <c r="U37" s="3">
        <f t="shared" si="9"/>
        <v>-7.747110696620194E-4</v>
      </c>
      <c r="V37" s="3">
        <f t="shared" si="10"/>
        <v>3.4913541668204984E-2</v>
      </c>
      <c r="W37" s="3">
        <f t="shared" si="11"/>
        <v>0.30654438743549206</v>
      </c>
    </row>
    <row r="38" spans="1:23" x14ac:dyDescent="0.3">
      <c r="A38" t="s">
        <v>38</v>
      </c>
      <c r="B38" s="2">
        <v>215642</v>
      </c>
      <c r="C38" s="2">
        <v>219115</v>
      </c>
      <c r="D38" s="2">
        <v>222032</v>
      </c>
      <c r="E38" s="2">
        <v>217926</v>
      </c>
      <c r="F38" s="2">
        <v>226572</v>
      </c>
      <c r="G38" s="2">
        <v>255942</v>
      </c>
      <c r="H38" s="2">
        <v>255534</v>
      </c>
      <c r="I38" s="2">
        <v>263217</v>
      </c>
      <c r="J38" s="2">
        <v>267308</v>
      </c>
      <c r="K38" s="2">
        <v>307556</v>
      </c>
      <c r="M38" s="3" t="s">
        <v>38</v>
      </c>
      <c r="N38" s="3">
        <f t="shared" si="2"/>
        <v>1.610539690783799E-2</v>
      </c>
      <c r="O38" s="3">
        <f t="shared" si="3"/>
        <v>1.3312644045364306E-2</v>
      </c>
      <c r="P38" s="3">
        <f t="shared" si="4"/>
        <v>-1.849282986236218E-2</v>
      </c>
      <c r="Q38" s="3">
        <f t="shared" si="5"/>
        <v>3.9674017785853916E-2</v>
      </c>
      <c r="R38" s="3">
        <f t="shared" si="6"/>
        <v>0.12962766802605794</v>
      </c>
      <c r="S38" s="3">
        <f t="shared" si="7"/>
        <v>-1.5941111658110041E-3</v>
      </c>
      <c r="T38" s="3">
        <f t="shared" si="8"/>
        <v>3.0066449083096573E-2</v>
      </c>
      <c r="U38" s="3">
        <f t="shared" si="9"/>
        <v>1.5542309197354274E-2</v>
      </c>
      <c r="V38" s="3">
        <f t="shared" si="10"/>
        <v>0.15056788423840664</v>
      </c>
      <c r="W38" s="3">
        <f t="shared" si="11"/>
        <v>0.4262342215338385</v>
      </c>
    </row>
    <row r="39" spans="1:23" x14ac:dyDescent="0.3">
      <c r="A39" t="s">
        <v>39</v>
      </c>
      <c r="B39" s="2">
        <v>2128968</v>
      </c>
      <c r="C39" s="2">
        <v>2168267</v>
      </c>
      <c r="D39" s="2">
        <v>2158565</v>
      </c>
      <c r="E39" s="2">
        <v>2152796</v>
      </c>
      <c r="F39" s="2">
        <v>2193019</v>
      </c>
      <c r="G39" s="2">
        <v>2299112</v>
      </c>
      <c r="H39" s="2">
        <v>2370346</v>
      </c>
      <c r="I39" s="2">
        <v>2499431</v>
      </c>
      <c r="J39" s="2">
        <v>2518803</v>
      </c>
      <c r="K39" s="2">
        <v>2787835</v>
      </c>
      <c r="M39" s="3" t="s">
        <v>39</v>
      </c>
      <c r="N39" s="3">
        <f t="shared" si="2"/>
        <v>1.8459178343685767E-2</v>
      </c>
      <c r="O39" s="3">
        <f t="shared" si="3"/>
        <v>-4.4745411888849479E-3</v>
      </c>
      <c r="P39" s="3">
        <f t="shared" si="4"/>
        <v>-2.6726088859960204E-3</v>
      </c>
      <c r="Q39" s="3">
        <f t="shared" si="5"/>
        <v>1.8684074106417887E-2</v>
      </c>
      <c r="R39" s="3">
        <f t="shared" si="6"/>
        <v>4.8377601835643012E-2</v>
      </c>
      <c r="S39" s="3">
        <f t="shared" si="7"/>
        <v>3.098326658292419E-2</v>
      </c>
      <c r="T39" s="3">
        <f t="shared" si="8"/>
        <v>5.4458294274338008E-2</v>
      </c>
      <c r="U39" s="3">
        <f t="shared" si="9"/>
        <v>7.7505640283728576E-3</v>
      </c>
      <c r="V39" s="3">
        <f t="shared" si="10"/>
        <v>0.10680946465444102</v>
      </c>
      <c r="W39" s="3">
        <f t="shared" si="11"/>
        <v>0.30947717391712792</v>
      </c>
    </row>
    <row r="40" spans="1:23" x14ac:dyDescent="0.3">
      <c r="A40" t="s">
        <v>40</v>
      </c>
      <c r="B40" s="2">
        <v>437180</v>
      </c>
      <c r="C40" s="2">
        <v>420067</v>
      </c>
      <c r="D40" s="2">
        <v>419653</v>
      </c>
      <c r="E40" s="2">
        <v>419602</v>
      </c>
      <c r="F40" s="2">
        <v>488559</v>
      </c>
      <c r="G40" s="2">
        <v>505940</v>
      </c>
      <c r="H40" s="2">
        <v>517283</v>
      </c>
      <c r="I40" s="2">
        <v>533785</v>
      </c>
      <c r="J40" s="2">
        <v>604114</v>
      </c>
      <c r="K40" s="2">
        <v>622581</v>
      </c>
      <c r="M40" s="3" t="s">
        <v>40</v>
      </c>
      <c r="N40" s="3">
        <f t="shared" si="2"/>
        <v>-3.9144059655061986E-2</v>
      </c>
      <c r="O40" s="3">
        <f t="shared" si="3"/>
        <v>-9.8555706589663079E-4</v>
      </c>
      <c r="P40" s="3">
        <f t="shared" si="4"/>
        <v>-1.2152897751237331E-4</v>
      </c>
      <c r="Q40" s="3">
        <f t="shared" si="5"/>
        <v>0.16433906416079999</v>
      </c>
      <c r="R40" s="3">
        <f t="shared" si="6"/>
        <v>3.5576051203641733E-2</v>
      </c>
      <c r="S40" s="3">
        <f t="shared" si="7"/>
        <v>2.24196545044867E-2</v>
      </c>
      <c r="T40" s="3">
        <f t="shared" si="8"/>
        <v>3.1901299675419451E-2</v>
      </c>
      <c r="U40" s="3">
        <f t="shared" si="9"/>
        <v>0.13175529473477149</v>
      </c>
      <c r="V40" s="3">
        <f t="shared" si="10"/>
        <v>3.0568733715821847E-2</v>
      </c>
      <c r="W40" s="3">
        <f t="shared" si="11"/>
        <v>0.42408390136785762</v>
      </c>
    </row>
    <row r="41" spans="1:23" x14ac:dyDescent="0.3">
      <c r="A41" t="s">
        <v>41</v>
      </c>
      <c r="B41" s="2">
        <v>722421</v>
      </c>
      <c r="C41" s="2">
        <v>704764</v>
      </c>
      <c r="D41" s="2">
        <v>705688</v>
      </c>
      <c r="E41" s="2">
        <v>719881</v>
      </c>
      <c r="F41" s="2">
        <v>759243</v>
      </c>
      <c r="G41" s="2">
        <v>780741</v>
      </c>
      <c r="H41" s="2">
        <v>820988</v>
      </c>
      <c r="I41" s="2">
        <v>863844</v>
      </c>
      <c r="J41" s="2">
        <v>894789</v>
      </c>
      <c r="K41" s="2">
        <v>929355</v>
      </c>
      <c r="M41" s="3" t="s">
        <v>41</v>
      </c>
      <c r="N41" s="3">
        <f t="shared" si="2"/>
        <v>-2.4441426813450882E-2</v>
      </c>
      <c r="O41" s="3">
        <f t="shared" si="3"/>
        <v>1.3110771832840497E-3</v>
      </c>
      <c r="P41" s="3">
        <f t="shared" si="4"/>
        <v>2.0112287583181235E-2</v>
      </c>
      <c r="Q41" s="3">
        <f t="shared" si="5"/>
        <v>5.4678481582372644E-2</v>
      </c>
      <c r="R41" s="3">
        <f t="shared" si="6"/>
        <v>2.8315045380727908E-2</v>
      </c>
      <c r="S41" s="3">
        <f t="shared" si="7"/>
        <v>5.1549745690312149E-2</v>
      </c>
      <c r="T41" s="3">
        <f t="shared" si="8"/>
        <v>5.2200519374217408E-2</v>
      </c>
      <c r="U41" s="3">
        <f t="shared" si="9"/>
        <v>3.5822440162807175E-2</v>
      </c>
      <c r="V41" s="3">
        <f t="shared" si="10"/>
        <v>3.8630336313924291E-2</v>
      </c>
      <c r="W41" s="3">
        <f t="shared" si="11"/>
        <v>0.28644516147786403</v>
      </c>
    </row>
    <row r="42" spans="1:23" x14ac:dyDescent="0.3">
      <c r="A42" t="s">
        <v>42</v>
      </c>
      <c r="B42" s="2">
        <v>3239240</v>
      </c>
      <c r="C42" s="2">
        <v>3361374</v>
      </c>
      <c r="D42" s="2">
        <v>3328851</v>
      </c>
      <c r="E42" s="2">
        <v>3356723</v>
      </c>
      <c r="F42" s="2">
        <v>3950517</v>
      </c>
      <c r="G42" s="2">
        <v>4178978</v>
      </c>
      <c r="H42" s="2">
        <v>4406037</v>
      </c>
      <c r="I42" s="2">
        <v>4650139</v>
      </c>
      <c r="J42" s="2">
        <v>4820067</v>
      </c>
      <c r="K42" s="2">
        <v>4934724</v>
      </c>
      <c r="M42" s="3" t="s">
        <v>42</v>
      </c>
      <c r="N42" s="3">
        <f t="shared" si="2"/>
        <v>3.7704523283239276E-2</v>
      </c>
      <c r="O42" s="3">
        <f t="shared" si="3"/>
        <v>-9.675507694175061E-3</v>
      </c>
      <c r="P42" s="3">
        <f t="shared" si="4"/>
        <v>8.3728589834750795E-3</v>
      </c>
      <c r="Q42" s="3">
        <f t="shared" si="5"/>
        <v>0.17689693191842162</v>
      </c>
      <c r="R42" s="3">
        <f t="shared" si="6"/>
        <v>5.783065862012491E-2</v>
      </c>
      <c r="S42" s="3">
        <f t="shared" si="7"/>
        <v>5.4333619368180451E-2</v>
      </c>
      <c r="T42" s="3">
        <f t="shared" si="8"/>
        <v>5.5401713603403693E-2</v>
      </c>
      <c r="U42" s="3">
        <f t="shared" si="9"/>
        <v>3.6542563566379416E-2</v>
      </c>
      <c r="V42" s="3">
        <f t="shared" si="10"/>
        <v>2.3787428680970616E-2</v>
      </c>
      <c r="W42" s="3">
        <f t="shared" si="11"/>
        <v>0.52342030846741827</v>
      </c>
    </row>
    <row r="43" spans="1:23" x14ac:dyDescent="0.3">
      <c r="A43" t="s">
        <v>43</v>
      </c>
      <c r="B43" s="2">
        <v>495366</v>
      </c>
      <c r="C43" s="2">
        <v>479162</v>
      </c>
      <c r="D43" s="2">
        <v>447469</v>
      </c>
      <c r="E43" s="2">
        <v>453291</v>
      </c>
      <c r="F43" s="2">
        <v>462777</v>
      </c>
      <c r="G43" s="2">
        <v>332483</v>
      </c>
      <c r="H43" s="2">
        <v>368079</v>
      </c>
      <c r="I43" s="2">
        <v>390575</v>
      </c>
      <c r="J43" s="2">
        <v>395730</v>
      </c>
      <c r="K43" s="2">
        <v>425750</v>
      </c>
      <c r="M43" s="3" t="s">
        <v>43</v>
      </c>
      <c r="N43" s="3">
        <f t="shared" si="2"/>
        <v>-3.2711167096651769E-2</v>
      </c>
      <c r="O43" s="3">
        <f t="shared" si="3"/>
        <v>-6.6142557214470266E-2</v>
      </c>
      <c r="P43" s="3">
        <f t="shared" si="4"/>
        <v>1.3010957183626128E-2</v>
      </c>
      <c r="Q43" s="3">
        <f t="shared" si="5"/>
        <v>2.0926954208223856E-2</v>
      </c>
      <c r="R43" s="3">
        <f t="shared" si="6"/>
        <v>-0.28154813225376368</v>
      </c>
      <c r="S43" s="3">
        <f t="shared" si="7"/>
        <v>0.10706111289900536</v>
      </c>
      <c r="T43" s="3">
        <f t="shared" si="8"/>
        <v>6.1117314489552516E-2</v>
      </c>
      <c r="U43" s="3">
        <f t="shared" si="9"/>
        <v>1.3198489406644051E-2</v>
      </c>
      <c r="V43" s="3">
        <f t="shared" si="10"/>
        <v>7.5859803401308976E-2</v>
      </c>
      <c r="W43" s="3">
        <f t="shared" si="11"/>
        <v>-0.14053447350040171</v>
      </c>
    </row>
    <row r="44" spans="1:23" x14ac:dyDescent="0.3">
      <c r="A44" t="s">
        <v>44</v>
      </c>
      <c r="B44" s="2">
        <v>636534</v>
      </c>
      <c r="C44" s="2">
        <v>648137</v>
      </c>
      <c r="D44" s="2">
        <v>655757</v>
      </c>
      <c r="E44" s="2">
        <v>665319</v>
      </c>
      <c r="F44" s="2">
        <v>687110</v>
      </c>
      <c r="G44" s="2">
        <v>699199</v>
      </c>
      <c r="H44" s="2">
        <v>736318</v>
      </c>
      <c r="I44" s="2">
        <v>742924</v>
      </c>
      <c r="J44" s="2">
        <v>742557</v>
      </c>
      <c r="K44" s="2">
        <v>753287</v>
      </c>
      <c r="M44" s="3" t="s">
        <v>44</v>
      </c>
      <c r="N44" s="3">
        <f t="shared" si="2"/>
        <v>1.8228405709671439E-2</v>
      </c>
      <c r="O44" s="3">
        <f t="shared" si="3"/>
        <v>1.1756773645078124E-2</v>
      </c>
      <c r="P44" s="3">
        <f t="shared" si="4"/>
        <v>1.4581620935803964E-2</v>
      </c>
      <c r="Q44" s="3">
        <f t="shared" si="5"/>
        <v>3.2752709602461377E-2</v>
      </c>
      <c r="R44" s="3">
        <f t="shared" si="6"/>
        <v>1.7593980585350236E-2</v>
      </c>
      <c r="S44" s="3">
        <f t="shared" si="7"/>
        <v>5.3087890571925873E-2</v>
      </c>
      <c r="T44" s="3">
        <f t="shared" si="8"/>
        <v>8.9716671329507086E-3</v>
      </c>
      <c r="U44" s="3">
        <f t="shared" si="9"/>
        <v>-4.939940020782745E-4</v>
      </c>
      <c r="V44" s="3">
        <f t="shared" si="10"/>
        <v>1.4450069152940448E-2</v>
      </c>
      <c r="W44" s="3">
        <f t="shared" si="11"/>
        <v>0.18341989587359042</v>
      </c>
    </row>
    <row r="45" spans="1:23" x14ac:dyDescent="0.3">
      <c r="A45" t="s">
        <v>45</v>
      </c>
      <c r="B45" s="2">
        <v>129200</v>
      </c>
      <c r="C45" s="2">
        <v>117361</v>
      </c>
      <c r="D45" s="2">
        <v>104962</v>
      </c>
      <c r="E45" s="2">
        <v>103368</v>
      </c>
      <c r="F45" s="2">
        <v>106941</v>
      </c>
      <c r="G45" s="2">
        <v>112916</v>
      </c>
      <c r="H45" s="2">
        <v>115860</v>
      </c>
      <c r="I45" s="2">
        <v>118377</v>
      </c>
      <c r="J45" s="2">
        <v>110619</v>
      </c>
      <c r="K45" s="2">
        <v>100534</v>
      </c>
      <c r="M45" s="3" t="s">
        <v>45</v>
      </c>
      <c r="N45" s="3">
        <f t="shared" si="2"/>
        <v>-9.1633126934984516E-2</v>
      </c>
      <c r="O45" s="3">
        <f t="shared" si="3"/>
        <v>-0.10564838404580738</v>
      </c>
      <c r="P45" s="3">
        <f t="shared" si="4"/>
        <v>-1.5186448428955241E-2</v>
      </c>
      <c r="Q45" s="3">
        <f t="shared" si="5"/>
        <v>3.4565823078709076E-2</v>
      </c>
      <c r="R45" s="3">
        <f t="shared" si="6"/>
        <v>5.5871929381621645E-2</v>
      </c>
      <c r="S45" s="3">
        <f t="shared" si="7"/>
        <v>2.6072478656700555E-2</v>
      </c>
      <c r="T45" s="3">
        <f t="shared" si="8"/>
        <v>2.1724495080269291E-2</v>
      </c>
      <c r="U45" s="3">
        <f t="shared" si="9"/>
        <v>-6.5536379533186348E-2</v>
      </c>
      <c r="V45" s="3">
        <f t="shared" si="10"/>
        <v>-9.1168786555654996E-2</v>
      </c>
      <c r="W45" s="3">
        <f t="shared" si="11"/>
        <v>-0.22187306501547988</v>
      </c>
    </row>
    <row r="46" spans="1:23" x14ac:dyDescent="0.3">
      <c r="A46" t="s">
        <v>46</v>
      </c>
      <c r="B46" s="2">
        <v>1025283</v>
      </c>
      <c r="C46" s="2">
        <v>1032124</v>
      </c>
      <c r="D46" s="2">
        <v>1133373</v>
      </c>
      <c r="E46" s="2">
        <v>1077068</v>
      </c>
      <c r="F46" s="2">
        <v>1091835</v>
      </c>
      <c r="G46" s="2">
        <v>1183795</v>
      </c>
      <c r="H46" s="2">
        <v>1293909</v>
      </c>
      <c r="I46" s="2">
        <v>1337211</v>
      </c>
      <c r="J46" s="2">
        <v>1408786</v>
      </c>
      <c r="K46" s="2">
        <v>1629860</v>
      </c>
      <c r="M46" s="3" t="s">
        <v>46</v>
      </c>
      <c r="N46" s="3">
        <f t="shared" si="2"/>
        <v>6.6723041345657739E-3</v>
      </c>
      <c r="O46" s="3">
        <f t="shared" si="3"/>
        <v>9.809770918998105E-2</v>
      </c>
      <c r="P46" s="3">
        <f t="shared" si="4"/>
        <v>-4.9679143582915773E-2</v>
      </c>
      <c r="Q46" s="3">
        <f t="shared" si="5"/>
        <v>1.3710369261736492E-2</v>
      </c>
      <c r="R46" s="3">
        <f t="shared" si="6"/>
        <v>8.4225180544679368E-2</v>
      </c>
      <c r="S46" s="3">
        <f t="shared" si="7"/>
        <v>9.3017794466102657E-2</v>
      </c>
      <c r="T46" s="3">
        <f t="shared" si="8"/>
        <v>3.3466032000704839E-2</v>
      </c>
      <c r="U46" s="3">
        <f t="shared" si="9"/>
        <v>5.3525584219693077E-2</v>
      </c>
      <c r="V46" s="3">
        <f t="shared" si="10"/>
        <v>0.15692518239107997</v>
      </c>
      <c r="W46" s="3">
        <f t="shared" si="11"/>
        <v>0.58966841350144306</v>
      </c>
    </row>
    <row r="47" spans="1:23" x14ac:dyDescent="0.3">
      <c r="A47" t="s">
        <v>47</v>
      </c>
      <c r="B47" s="2">
        <v>4651322</v>
      </c>
      <c r="C47" s="2">
        <v>4813050</v>
      </c>
      <c r="D47" s="2">
        <v>4898443</v>
      </c>
      <c r="E47" s="2">
        <v>5036366</v>
      </c>
      <c r="F47" s="2">
        <v>5254298</v>
      </c>
      <c r="G47" s="2">
        <v>5472126</v>
      </c>
      <c r="H47" s="2">
        <v>5622830</v>
      </c>
      <c r="I47" s="2">
        <v>5970929</v>
      </c>
      <c r="J47" s="2">
        <v>6620370</v>
      </c>
      <c r="K47" s="2">
        <v>6849522</v>
      </c>
      <c r="M47" s="3" t="s">
        <v>47</v>
      </c>
      <c r="N47" s="3">
        <f t="shared" si="2"/>
        <v>3.4770329811610545E-2</v>
      </c>
      <c r="O47" s="3">
        <f t="shared" si="3"/>
        <v>1.7741972346017598E-2</v>
      </c>
      <c r="P47" s="3">
        <f t="shared" si="4"/>
        <v>2.8156497891268714E-2</v>
      </c>
      <c r="Q47" s="3">
        <f t="shared" si="5"/>
        <v>4.3271676442895535E-2</v>
      </c>
      <c r="R47" s="3">
        <f t="shared" si="6"/>
        <v>4.1457108066577111E-2</v>
      </c>
      <c r="S47" s="3">
        <f t="shared" si="7"/>
        <v>2.7540301520834864E-2</v>
      </c>
      <c r="T47" s="3">
        <f t="shared" si="8"/>
        <v>6.190814945498975E-2</v>
      </c>
      <c r="U47" s="3">
        <f t="shared" si="9"/>
        <v>0.10876716169292919</v>
      </c>
      <c r="V47" s="3">
        <f t="shared" si="10"/>
        <v>3.4613171167170415E-2</v>
      </c>
      <c r="W47" s="3">
        <f t="shared" si="11"/>
        <v>0.47259682301074835</v>
      </c>
    </row>
    <row r="48" spans="1:23" x14ac:dyDescent="0.3">
      <c r="A48" t="s">
        <v>48</v>
      </c>
      <c r="B48" s="2">
        <v>622244</v>
      </c>
      <c r="C48" s="2">
        <v>688972</v>
      </c>
      <c r="D48" s="2">
        <v>693796</v>
      </c>
      <c r="E48" s="2">
        <v>733407</v>
      </c>
      <c r="F48" s="2">
        <v>573106</v>
      </c>
      <c r="G48" s="2">
        <v>611015</v>
      </c>
      <c r="H48" s="2">
        <v>812458</v>
      </c>
      <c r="I48" s="2">
        <v>924632</v>
      </c>
      <c r="J48" s="2">
        <v>950562</v>
      </c>
      <c r="K48" s="2">
        <v>993876</v>
      </c>
      <c r="M48" s="3" t="s">
        <v>48</v>
      </c>
      <c r="N48" s="3">
        <f t="shared" si="2"/>
        <v>0.10723767525279472</v>
      </c>
      <c r="O48" s="3">
        <f t="shared" si="3"/>
        <v>7.0017359196019573E-3</v>
      </c>
      <c r="P48" s="3">
        <f t="shared" si="4"/>
        <v>5.709315130095878E-2</v>
      </c>
      <c r="Q48" s="3">
        <f t="shared" si="5"/>
        <v>-0.2185703163454944</v>
      </c>
      <c r="R48" s="3">
        <f t="shared" si="6"/>
        <v>6.6146576724026615E-2</v>
      </c>
      <c r="S48" s="3">
        <f t="shared" si="7"/>
        <v>0.32968585059286598</v>
      </c>
      <c r="T48" s="3">
        <f t="shared" si="8"/>
        <v>0.1380674447171423</v>
      </c>
      <c r="U48" s="3">
        <f t="shared" si="9"/>
        <v>2.8043589233338235E-2</v>
      </c>
      <c r="V48" s="3">
        <f t="shared" si="10"/>
        <v>4.5566727893603998E-2</v>
      </c>
      <c r="W48" s="3">
        <f t="shared" si="11"/>
        <v>0.59724481071733915</v>
      </c>
    </row>
    <row r="49" spans="1:23" x14ac:dyDescent="0.3">
      <c r="A49" t="s">
        <v>49</v>
      </c>
      <c r="B49" s="2">
        <v>120226</v>
      </c>
      <c r="C49" s="2">
        <v>121110</v>
      </c>
      <c r="D49" s="2">
        <v>114549</v>
      </c>
      <c r="E49" s="2">
        <v>119663</v>
      </c>
      <c r="F49" s="2">
        <v>120306</v>
      </c>
      <c r="G49" s="2">
        <v>122003</v>
      </c>
      <c r="H49" s="2">
        <v>131670</v>
      </c>
      <c r="I49" s="2">
        <v>138716</v>
      </c>
      <c r="J49" s="2">
        <v>193824</v>
      </c>
      <c r="K49" s="2">
        <v>198247</v>
      </c>
      <c r="M49" s="3" t="s">
        <v>49</v>
      </c>
      <c r="N49" s="3">
        <f t="shared" si="2"/>
        <v>7.3528188578177766E-3</v>
      </c>
      <c r="O49" s="3">
        <f t="shared" si="3"/>
        <v>-5.4173891503591774E-2</v>
      </c>
      <c r="P49" s="3">
        <f t="shared" si="4"/>
        <v>4.4644649887820929E-2</v>
      </c>
      <c r="Q49" s="3">
        <f t="shared" si="5"/>
        <v>5.3734236982191652E-3</v>
      </c>
      <c r="R49" s="3">
        <f t="shared" si="6"/>
        <v>1.4105697138962313E-2</v>
      </c>
      <c r="S49" s="3">
        <f t="shared" si="7"/>
        <v>7.9235756497791035E-2</v>
      </c>
      <c r="T49" s="3">
        <f t="shared" si="8"/>
        <v>5.3512569302042984E-2</v>
      </c>
      <c r="U49" s="3">
        <f t="shared" si="9"/>
        <v>0.3972721243403789</v>
      </c>
      <c r="V49" s="3">
        <f t="shared" si="10"/>
        <v>2.2819671454515435E-2</v>
      </c>
      <c r="W49" s="3">
        <f t="shared" si="11"/>
        <v>0.64895280554954837</v>
      </c>
    </row>
    <row r="50" spans="1:23" x14ac:dyDescent="0.3">
      <c r="A50" t="s">
        <v>50</v>
      </c>
      <c r="B50" s="2">
        <v>1379440</v>
      </c>
      <c r="C50" s="2">
        <v>1419504</v>
      </c>
      <c r="D50" s="2">
        <v>1381078</v>
      </c>
      <c r="E50" s="2">
        <v>1411176</v>
      </c>
      <c r="F50" s="2">
        <v>1462939</v>
      </c>
      <c r="G50" s="2">
        <v>1551003</v>
      </c>
      <c r="H50" s="2">
        <v>1684274</v>
      </c>
      <c r="I50" s="2">
        <v>1814048</v>
      </c>
      <c r="J50" s="2">
        <v>1918654</v>
      </c>
      <c r="K50" s="2">
        <v>1942260</v>
      </c>
      <c r="M50" s="3" t="s">
        <v>50</v>
      </c>
      <c r="N50" s="3">
        <f t="shared" si="2"/>
        <v>2.9043669895029867E-2</v>
      </c>
      <c r="O50" s="3">
        <f t="shared" si="3"/>
        <v>-2.7070018823476368E-2</v>
      </c>
      <c r="P50" s="3">
        <f t="shared" si="4"/>
        <v>2.179312102574945E-2</v>
      </c>
      <c r="Q50" s="3">
        <f t="shared" si="5"/>
        <v>3.6680754207838E-2</v>
      </c>
      <c r="R50" s="3">
        <f t="shared" si="6"/>
        <v>6.01966315752058E-2</v>
      </c>
      <c r="S50" s="3">
        <f t="shared" si="7"/>
        <v>8.5925688086999186E-2</v>
      </c>
      <c r="T50" s="3">
        <f t="shared" si="8"/>
        <v>7.705040866272353E-2</v>
      </c>
      <c r="U50" s="3">
        <f t="shared" si="9"/>
        <v>5.7664405793010992E-2</v>
      </c>
      <c r="V50" s="3">
        <f t="shared" si="10"/>
        <v>1.2303416874538087E-2</v>
      </c>
      <c r="W50" s="3">
        <f t="shared" si="11"/>
        <v>0.40800614742214231</v>
      </c>
    </row>
    <row r="51" spans="1:23" x14ac:dyDescent="0.3">
      <c r="A51" t="s">
        <v>51</v>
      </c>
      <c r="B51" s="2">
        <v>1475365</v>
      </c>
      <c r="C51" s="2">
        <v>1561573</v>
      </c>
      <c r="D51" s="2">
        <v>1537190</v>
      </c>
      <c r="E51" s="2">
        <v>1548580</v>
      </c>
      <c r="F51" s="2">
        <v>1645843</v>
      </c>
      <c r="G51" s="2">
        <v>1715069</v>
      </c>
      <c r="H51" s="2">
        <v>1779849</v>
      </c>
      <c r="I51" s="2">
        <v>1805214</v>
      </c>
      <c r="J51" s="2">
        <v>1827021</v>
      </c>
      <c r="K51" s="2">
        <v>1881044</v>
      </c>
      <c r="M51" s="3" t="s">
        <v>51</v>
      </c>
      <c r="N51" s="3">
        <f t="shared" si="2"/>
        <v>5.8431642339353315E-2</v>
      </c>
      <c r="O51" s="3">
        <f t="shared" si="3"/>
        <v>-1.5614383701562463E-2</v>
      </c>
      <c r="P51" s="3">
        <f t="shared" si="4"/>
        <v>7.4096240542808629E-3</v>
      </c>
      <c r="Q51" s="3">
        <f t="shared" si="5"/>
        <v>6.2807862687106891E-2</v>
      </c>
      <c r="R51" s="3">
        <f t="shared" si="6"/>
        <v>4.2061120046079731E-2</v>
      </c>
      <c r="S51" s="3">
        <f t="shared" si="7"/>
        <v>3.7771075099602404E-2</v>
      </c>
      <c r="T51" s="3">
        <f t="shared" si="8"/>
        <v>1.4251208950871674E-2</v>
      </c>
      <c r="U51" s="3">
        <f t="shared" si="9"/>
        <v>1.2080008242790052E-2</v>
      </c>
      <c r="V51" s="3">
        <f t="shared" si="10"/>
        <v>2.9568899317522896E-2</v>
      </c>
      <c r="W51" s="3">
        <f t="shared" si="11"/>
        <v>0.27496856710034467</v>
      </c>
    </row>
    <row r="52" spans="1:23" x14ac:dyDescent="0.3">
      <c r="A52" t="s">
        <v>52</v>
      </c>
      <c r="B52" s="2">
        <v>202118</v>
      </c>
      <c r="C52" s="2">
        <v>196492</v>
      </c>
      <c r="D52" s="2">
        <v>195675</v>
      </c>
      <c r="E52" s="2">
        <v>199167</v>
      </c>
      <c r="F52" s="2">
        <v>199164</v>
      </c>
      <c r="G52" s="2">
        <v>210259</v>
      </c>
      <c r="H52" s="2">
        <v>211695</v>
      </c>
      <c r="I52" s="2">
        <v>212963</v>
      </c>
      <c r="J52" s="2">
        <v>217788</v>
      </c>
      <c r="K52" s="2">
        <v>231347</v>
      </c>
      <c r="M52" s="3" t="s">
        <v>52</v>
      </c>
      <c r="N52" s="3">
        <f t="shared" si="2"/>
        <v>-2.7835224967593188E-2</v>
      </c>
      <c r="O52" s="3">
        <f t="shared" si="3"/>
        <v>-4.15793009384606E-3</v>
      </c>
      <c r="P52" s="3">
        <f t="shared" si="4"/>
        <v>1.7845917976236105E-2</v>
      </c>
      <c r="Q52" s="3">
        <f t="shared" si="5"/>
        <v>-1.5062736296675654E-5</v>
      </c>
      <c r="R52" s="3">
        <f t="shared" si="6"/>
        <v>5.5707858849992971E-2</v>
      </c>
      <c r="S52" s="3">
        <f t="shared" si="7"/>
        <v>6.8296719759915149E-3</v>
      </c>
      <c r="T52" s="3">
        <f t="shared" si="8"/>
        <v>5.9897494036231375E-3</v>
      </c>
      <c r="U52" s="3">
        <f t="shared" si="9"/>
        <v>2.2656517798866471E-2</v>
      </c>
      <c r="V52" s="3">
        <f t="shared" si="10"/>
        <v>6.2257791981192717E-2</v>
      </c>
      <c r="W52" s="3">
        <f t="shared" si="11"/>
        <v>0.14461354258403508</v>
      </c>
    </row>
    <row r="53" spans="1:23" x14ac:dyDescent="0.3">
      <c r="A53" t="s">
        <v>53</v>
      </c>
      <c r="B53" s="2">
        <v>1483983</v>
      </c>
      <c r="C53" s="2">
        <v>1419426</v>
      </c>
      <c r="D53" s="2">
        <v>1412594</v>
      </c>
      <c r="E53" s="2">
        <v>1372168</v>
      </c>
      <c r="F53" s="2">
        <v>1458791</v>
      </c>
      <c r="G53" s="2">
        <v>1504025</v>
      </c>
      <c r="H53" s="2">
        <v>1542080</v>
      </c>
      <c r="I53" s="2">
        <v>1659741</v>
      </c>
      <c r="J53" s="2">
        <v>1746640</v>
      </c>
      <c r="K53" s="2">
        <v>1771499</v>
      </c>
      <c r="M53" s="3" t="s">
        <v>53</v>
      </c>
      <c r="N53" s="3">
        <f t="shared" si="2"/>
        <v>-4.3502519907573062E-2</v>
      </c>
      <c r="O53" s="3">
        <f t="shared" si="3"/>
        <v>-4.8132132284458649E-3</v>
      </c>
      <c r="P53" s="3">
        <f t="shared" si="4"/>
        <v>-2.8618272483105549E-2</v>
      </c>
      <c r="Q53" s="3">
        <f t="shared" si="5"/>
        <v>6.3128567347438505E-2</v>
      </c>
      <c r="R53" s="3">
        <f t="shared" si="6"/>
        <v>3.1007868844817387E-2</v>
      </c>
      <c r="S53" s="3">
        <f t="shared" si="7"/>
        <v>2.5302106015525006E-2</v>
      </c>
      <c r="T53" s="3">
        <f t="shared" si="8"/>
        <v>7.6300191948537044E-2</v>
      </c>
      <c r="U53" s="3">
        <f t="shared" si="9"/>
        <v>5.2356964128740566E-2</v>
      </c>
      <c r="V53" s="3">
        <f t="shared" si="10"/>
        <v>1.4232469198003023E-2</v>
      </c>
      <c r="W53" s="3">
        <f t="shared" si="11"/>
        <v>0.19374615477401022</v>
      </c>
    </row>
    <row r="54" spans="1:23" x14ac:dyDescent="0.3">
      <c r="A54" t="s">
        <v>54</v>
      </c>
      <c r="B54" s="2">
        <v>65611</v>
      </c>
      <c r="C54" s="2">
        <v>65490</v>
      </c>
      <c r="D54" s="2">
        <v>51422</v>
      </c>
      <c r="E54" s="2">
        <v>56996</v>
      </c>
      <c r="F54" s="2">
        <v>112056</v>
      </c>
      <c r="G54" s="2">
        <v>125032</v>
      </c>
      <c r="H54" s="2">
        <v>113063</v>
      </c>
      <c r="I54" s="2">
        <v>80353</v>
      </c>
      <c r="J54" s="2">
        <v>93061</v>
      </c>
      <c r="K54" s="2">
        <v>93202</v>
      </c>
      <c r="M54" s="3" t="s">
        <v>54</v>
      </c>
      <c r="N54" s="3">
        <f t="shared" si="2"/>
        <v>-1.8442029537729953E-3</v>
      </c>
      <c r="O54" s="3">
        <f t="shared" si="3"/>
        <v>-0.2148114215910826</v>
      </c>
      <c r="P54" s="3">
        <f t="shared" si="4"/>
        <v>0.10839718408463303</v>
      </c>
      <c r="Q54" s="3">
        <f t="shared" si="5"/>
        <v>0.966032704049407</v>
      </c>
      <c r="R54" s="3">
        <f t="shared" si="6"/>
        <v>0.1157992432355251</v>
      </c>
      <c r="S54" s="3">
        <f t="shared" si="7"/>
        <v>-9.5727493761597032E-2</v>
      </c>
      <c r="T54" s="3">
        <f t="shared" si="8"/>
        <v>-0.28930773108797753</v>
      </c>
      <c r="U54" s="3">
        <f t="shared" si="9"/>
        <v>0.1581521536221423</v>
      </c>
      <c r="V54" s="3">
        <f t="shared" si="10"/>
        <v>1.5151352338788537E-3</v>
      </c>
      <c r="W54" s="3">
        <f t="shared" si="11"/>
        <v>0.42052399750041913</v>
      </c>
    </row>
    <row r="55" spans="1:23" x14ac:dyDescent="0.3">
      <c r="A55" t="s">
        <v>55</v>
      </c>
      <c r="B55" s="2">
        <v>151532</v>
      </c>
      <c r="C55" s="2">
        <v>135659</v>
      </c>
      <c r="D55" s="2">
        <v>123285</v>
      </c>
      <c r="E55" s="2">
        <v>126792</v>
      </c>
      <c r="F55" s="2">
        <v>120619</v>
      </c>
      <c r="G55" s="2">
        <v>113868</v>
      </c>
      <c r="H55" s="2">
        <v>103935</v>
      </c>
      <c r="I55" s="2">
        <v>121074</v>
      </c>
      <c r="J55" s="2">
        <v>111101</v>
      </c>
      <c r="K55" s="2">
        <v>123707</v>
      </c>
      <c r="M55" s="3" t="s">
        <v>55</v>
      </c>
      <c r="N55" s="3">
        <f t="shared" si="2"/>
        <v>-0.10475015178312172</v>
      </c>
      <c r="O55" s="3">
        <f t="shared" si="3"/>
        <v>-9.121399980834298E-2</v>
      </c>
      <c r="P55" s="3">
        <f t="shared" si="4"/>
        <v>2.8446283002798393E-2</v>
      </c>
      <c r="Q55" s="3">
        <f t="shared" si="5"/>
        <v>-4.8686036973941575E-2</v>
      </c>
      <c r="R55" s="3">
        <f t="shared" si="6"/>
        <v>-5.5969623359503895E-2</v>
      </c>
      <c r="S55" s="3">
        <f t="shared" si="7"/>
        <v>-8.723258509853514E-2</v>
      </c>
      <c r="T55" s="3">
        <f t="shared" si="8"/>
        <v>0.16490114013566171</v>
      </c>
      <c r="U55" s="3">
        <f t="shared" si="9"/>
        <v>-8.2371111881989534E-2</v>
      </c>
      <c r="V55" s="3">
        <f t="shared" si="10"/>
        <v>0.11346432525359808</v>
      </c>
      <c r="W55" s="3">
        <f t="shared" si="11"/>
        <v>-0.18362458094659873</v>
      </c>
    </row>
  </sheetData>
  <mergeCells count="2">
    <mergeCell ref="A1:K1"/>
    <mergeCell ref="M1:U1"/>
  </mergeCells>
  <phoneticPr fontId="3" type="noConversion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2B403-3617-4259-8AAA-687EA19851BB}">
  <dimension ref="A1:R52"/>
  <sheetViews>
    <sheetView workbookViewId="0">
      <selection sqref="A1:D1"/>
    </sheetView>
  </sheetViews>
  <sheetFormatPr defaultRowHeight="14.4" x14ac:dyDescent="0.3"/>
  <cols>
    <col min="1" max="1" width="30.21875" customWidth="1"/>
    <col min="2" max="2" width="22" customWidth="1"/>
    <col min="3" max="3" width="22.109375" customWidth="1"/>
    <col min="4" max="5" width="14.88671875" bestFit="1" customWidth="1"/>
    <col min="6" max="6" width="22.5546875" customWidth="1"/>
    <col min="7" max="7" width="27.109375" customWidth="1"/>
    <col min="8" max="8" width="16.109375" customWidth="1"/>
    <col min="9" max="9" width="14.88671875" bestFit="1" customWidth="1"/>
    <col min="10" max="11" width="14.88671875" customWidth="1"/>
    <col min="12" max="12" width="20.6640625" customWidth="1"/>
    <col min="13" max="13" width="14.88671875" bestFit="1" customWidth="1"/>
    <col min="14" max="14" width="11.44140625" customWidth="1"/>
    <col min="16" max="16" width="20.6640625" customWidth="1"/>
    <col min="18" max="18" width="11.44140625" customWidth="1"/>
  </cols>
  <sheetData>
    <row r="1" spans="1:18" ht="21" x14ac:dyDescent="0.4">
      <c r="A1" s="12" t="s">
        <v>83</v>
      </c>
      <c r="B1" s="12"/>
      <c r="C1" s="12"/>
      <c r="D1" s="12"/>
      <c r="E1" s="4"/>
      <c r="F1" s="11" t="s">
        <v>82</v>
      </c>
      <c r="G1" s="11"/>
      <c r="H1" s="11"/>
      <c r="I1" s="4"/>
      <c r="J1" s="4"/>
      <c r="K1" s="4"/>
      <c r="L1" s="4"/>
      <c r="M1" s="4"/>
    </row>
    <row r="2" spans="1:18" x14ac:dyDescent="0.3">
      <c r="A2" t="s">
        <v>79</v>
      </c>
      <c r="B2" t="s">
        <v>3</v>
      </c>
      <c r="C2" t="s">
        <v>57</v>
      </c>
      <c r="D2" t="s">
        <v>66</v>
      </c>
      <c r="F2" t="s">
        <v>79</v>
      </c>
      <c r="G2" t="s">
        <v>3</v>
      </c>
      <c r="H2" t="s">
        <v>68</v>
      </c>
      <c r="L2" t="s">
        <v>79</v>
      </c>
      <c r="M2" t="s">
        <v>3</v>
      </c>
      <c r="N2" t="s">
        <v>68</v>
      </c>
      <c r="P2" s="10" t="s">
        <v>79</v>
      </c>
      <c r="Q2" s="10" t="s">
        <v>3</v>
      </c>
      <c r="R2" s="10" t="s">
        <v>68</v>
      </c>
    </row>
    <row r="3" spans="1:18" x14ac:dyDescent="0.3">
      <c r="A3" s="2" t="s">
        <v>80</v>
      </c>
      <c r="B3" t="s">
        <v>5</v>
      </c>
      <c r="C3" s="2">
        <v>830538</v>
      </c>
      <c r="D3" s="2">
        <v>1272489</v>
      </c>
      <c r="F3" t="s">
        <v>80</v>
      </c>
      <c r="G3" t="s">
        <v>5</v>
      </c>
      <c r="H3" s="3">
        <f>(D3-C3)/C3</f>
        <v>0.53212616400453683</v>
      </c>
      <c r="L3" t="s">
        <v>80</v>
      </c>
      <c r="M3" t="s">
        <v>5</v>
      </c>
      <c r="N3" s="3">
        <v>0.53212616400453683</v>
      </c>
      <c r="P3" t="s">
        <v>81</v>
      </c>
      <c r="Q3" t="s">
        <v>7</v>
      </c>
      <c r="R3" s="3">
        <v>0.45894553137122096</v>
      </c>
    </row>
    <row r="4" spans="1:18" x14ac:dyDescent="0.3">
      <c r="A4" s="2" t="s">
        <v>80</v>
      </c>
      <c r="B4" t="s">
        <v>6</v>
      </c>
      <c r="C4" s="2">
        <v>181983</v>
      </c>
      <c r="D4" s="2">
        <v>196501</v>
      </c>
      <c r="F4" t="s">
        <v>80</v>
      </c>
      <c r="G4" t="s">
        <v>6</v>
      </c>
      <c r="H4" s="3">
        <f t="shared" ref="H4:H52" si="0">(D4-C4)/C4</f>
        <v>7.977668243737053E-2</v>
      </c>
      <c r="L4" t="s">
        <v>80</v>
      </c>
      <c r="M4" t="s">
        <v>6</v>
      </c>
      <c r="N4" s="3">
        <v>7.977668243737053E-2</v>
      </c>
      <c r="P4" t="s">
        <v>81</v>
      </c>
      <c r="Q4" t="s">
        <v>9</v>
      </c>
      <c r="R4" s="3">
        <v>0.33662709581155487</v>
      </c>
    </row>
    <row r="5" spans="1:18" x14ac:dyDescent="0.3">
      <c r="A5" s="2" t="s">
        <v>81</v>
      </c>
      <c r="B5" t="s">
        <v>7</v>
      </c>
      <c r="C5" s="2">
        <v>1039424</v>
      </c>
      <c r="D5" s="2">
        <v>1516463</v>
      </c>
      <c r="F5" t="s">
        <v>81</v>
      </c>
      <c r="G5" t="s">
        <v>7</v>
      </c>
      <c r="H5" s="3">
        <f t="shared" si="0"/>
        <v>0.45894553137122096</v>
      </c>
      <c r="L5" t="s">
        <v>80</v>
      </c>
      <c r="M5" t="s">
        <v>8</v>
      </c>
      <c r="N5" s="3">
        <v>0.33974509614188358</v>
      </c>
      <c r="P5" t="s">
        <v>81</v>
      </c>
      <c r="Q5" t="s">
        <v>10</v>
      </c>
      <c r="R5" s="3">
        <v>0.30479547206338392</v>
      </c>
    </row>
    <row r="6" spans="1:18" x14ac:dyDescent="0.3">
      <c r="A6" s="2" t="s">
        <v>80</v>
      </c>
      <c r="B6" t="s">
        <v>8</v>
      </c>
      <c r="C6" s="2">
        <v>289364</v>
      </c>
      <c r="D6" s="2">
        <v>387674</v>
      </c>
      <c r="F6" t="s">
        <v>80</v>
      </c>
      <c r="G6" t="s">
        <v>8</v>
      </c>
      <c r="H6" s="3">
        <f t="shared" si="0"/>
        <v>0.33974509614188358</v>
      </c>
      <c r="L6" t="s">
        <v>80</v>
      </c>
      <c r="M6" t="s">
        <v>12</v>
      </c>
      <c r="N6" s="3">
        <v>0.37065356593235116</v>
      </c>
      <c r="P6" t="s">
        <v>81</v>
      </c>
      <c r="Q6" t="s">
        <v>11</v>
      </c>
      <c r="R6" s="3">
        <v>0.57917612906839244</v>
      </c>
    </row>
    <row r="7" spans="1:18" x14ac:dyDescent="0.3">
      <c r="A7" s="2" t="s">
        <v>81</v>
      </c>
      <c r="B7" t="s">
        <v>9</v>
      </c>
      <c r="C7" s="2">
        <v>8401638</v>
      </c>
      <c r="D7" s="2">
        <v>11229857</v>
      </c>
      <c r="F7" t="s">
        <v>81</v>
      </c>
      <c r="G7" t="s">
        <v>9</v>
      </c>
      <c r="H7" s="3">
        <f t="shared" si="0"/>
        <v>0.33662709581155487</v>
      </c>
      <c r="L7" t="s">
        <v>80</v>
      </c>
      <c r="M7" t="s">
        <v>15</v>
      </c>
      <c r="N7" s="3">
        <v>-0.12150882920668207</v>
      </c>
      <c r="P7" t="s">
        <v>81</v>
      </c>
      <c r="Q7" t="s">
        <v>13</v>
      </c>
      <c r="R7" s="3">
        <v>0.27073873334826132</v>
      </c>
    </row>
    <row r="8" spans="1:18" x14ac:dyDescent="0.3">
      <c r="A8" s="2" t="s">
        <v>81</v>
      </c>
      <c r="B8" t="s">
        <v>10</v>
      </c>
      <c r="C8" s="2">
        <v>1338888</v>
      </c>
      <c r="D8" s="2">
        <v>1746975</v>
      </c>
      <c r="F8" t="s">
        <v>81</v>
      </c>
      <c r="G8" t="s">
        <v>10</v>
      </c>
      <c r="H8" s="3">
        <f t="shared" si="0"/>
        <v>0.30479547206338392</v>
      </c>
      <c r="L8" t="s">
        <v>80</v>
      </c>
      <c r="M8" t="s">
        <v>16</v>
      </c>
      <c r="N8" s="3">
        <v>0.13385864439675793</v>
      </c>
      <c r="P8" t="s">
        <v>81</v>
      </c>
      <c r="Q8" t="s">
        <v>14</v>
      </c>
      <c r="R8" s="3">
        <v>0.56704110060627699</v>
      </c>
    </row>
    <row r="9" spans="1:18" x14ac:dyDescent="0.3">
      <c r="A9" s="2" t="s">
        <v>81</v>
      </c>
      <c r="B9" t="s">
        <v>11</v>
      </c>
      <c r="C9" s="2">
        <v>946289</v>
      </c>
      <c r="D9" s="2">
        <v>1494357</v>
      </c>
      <c r="F9" t="s">
        <v>81</v>
      </c>
      <c r="G9" t="s">
        <v>11</v>
      </c>
      <c r="H9" s="3">
        <f t="shared" si="0"/>
        <v>0.57917612906839244</v>
      </c>
      <c r="L9" t="s">
        <v>80</v>
      </c>
      <c r="M9" t="s">
        <v>19</v>
      </c>
      <c r="N9" s="3">
        <v>0.29643830200158433</v>
      </c>
      <c r="P9" t="s">
        <v>81</v>
      </c>
      <c r="Q9" t="s">
        <v>17</v>
      </c>
      <c r="R9" s="3">
        <v>0.23375175258569891</v>
      </c>
    </row>
    <row r="10" spans="1:18" ht="14.4" customHeight="1" x14ac:dyDescent="0.3">
      <c r="A10" s="2" t="s">
        <v>80</v>
      </c>
      <c r="B10" t="s">
        <v>12</v>
      </c>
      <c r="C10" s="2">
        <v>185842</v>
      </c>
      <c r="D10" s="2">
        <v>254725</v>
      </c>
      <c r="F10" t="s">
        <v>80</v>
      </c>
      <c r="G10" t="s">
        <v>12</v>
      </c>
      <c r="H10" s="3">
        <f t="shared" si="0"/>
        <v>0.37065356593235116</v>
      </c>
      <c r="J10" s="13" t="s">
        <v>120</v>
      </c>
      <c r="L10" t="s">
        <v>80</v>
      </c>
      <c r="M10" t="s">
        <v>20</v>
      </c>
      <c r="N10" s="3">
        <v>0.48932315479149041</v>
      </c>
      <c r="P10" t="s">
        <v>81</v>
      </c>
      <c r="Q10" t="s">
        <v>18</v>
      </c>
      <c r="R10" s="3">
        <v>0.30068995500825896</v>
      </c>
    </row>
    <row r="11" spans="1:18" x14ac:dyDescent="0.3">
      <c r="A11" s="2" t="s">
        <v>81</v>
      </c>
      <c r="B11" t="s">
        <v>13</v>
      </c>
      <c r="C11" s="2">
        <v>2179352</v>
      </c>
      <c r="D11" s="2">
        <v>2769387</v>
      </c>
      <c r="F11" t="s">
        <v>81</v>
      </c>
      <c r="G11" t="s">
        <v>13</v>
      </c>
      <c r="H11" s="3">
        <f t="shared" si="0"/>
        <v>0.27073873334826132</v>
      </c>
      <c r="J11" s="13"/>
      <c r="L11" t="s">
        <v>80</v>
      </c>
      <c r="M11" t="s">
        <v>21</v>
      </c>
      <c r="N11" s="3">
        <v>0.1177845251091703</v>
      </c>
      <c r="P11" t="s">
        <v>81</v>
      </c>
      <c r="Q11" t="s">
        <v>24</v>
      </c>
      <c r="R11" s="3">
        <v>0.46268893941527039</v>
      </c>
    </row>
    <row r="12" spans="1:18" x14ac:dyDescent="0.3">
      <c r="A12" s="2" t="s">
        <v>81</v>
      </c>
      <c r="B12" t="s">
        <v>14</v>
      </c>
      <c r="C12" s="2">
        <v>1882308</v>
      </c>
      <c r="D12" s="2">
        <v>2949654</v>
      </c>
      <c r="F12" t="s">
        <v>81</v>
      </c>
      <c r="G12" t="s">
        <v>14</v>
      </c>
      <c r="H12" s="3">
        <f t="shared" si="0"/>
        <v>0.56704110060627699</v>
      </c>
      <c r="J12" s="13"/>
      <c r="L12" t="s">
        <v>80</v>
      </c>
      <c r="M12" t="s">
        <v>22</v>
      </c>
      <c r="N12" s="3">
        <v>0.18814892996275892</v>
      </c>
      <c r="P12" t="s">
        <v>81</v>
      </c>
      <c r="Q12" t="s">
        <v>25</v>
      </c>
      <c r="R12" s="3">
        <v>0.42134993120341296</v>
      </c>
    </row>
    <row r="13" spans="1:18" x14ac:dyDescent="0.3">
      <c r="A13" s="2" t="s">
        <v>80</v>
      </c>
      <c r="B13" t="s">
        <v>15</v>
      </c>
      <c r="C13" s="2">
        <v>335704</v>
      </c>
      <c r="D13" s="2">
        <v>294913</v>
      </c>
      <c r="F13" t="s">
        <v>80</v>
      </c>
      <c r="G13" t="s">
        <v>15</v>
      </c>
      <c r="H13" s="3">
        <f t="shared" si="0"/>
        <v>-0.12150882920668207</v>
      </c>
      <c r="J13" s="9" t="s">
        <v>121</v>
      </c>
      <c r="L13" t="s">
        <v>80</v>
      </c>
      <c r="M13" t="s">
        <v>23</v>
      </c>
      <c r="N13" s="3">
        <v>0.37604104204144179</v>
      </c>
      <c r="P13" t="s">
        <v>81</v>
      </c>
      <c r="Q13" t="s">
        <v>26</v>
      </c>
      <c r="R13" s="3">
        <v>0.28068736047001469</v>
      </c>
    </row>
    <row r="14" spans="1:18" x14ac:dyDescent="0.3">
      <c r="A14" s="2" t="s">
        <v>80</v>
      </c>
      <c r="B14" t="s">
        <v>16</v>
      </c>
      <c r="C14" s="2">
        <v>146326</v>
      </c>
      <c r="D14" s="2">
        <v>165913</v>
      </c>
      <c r="F14" t="s">
        <v>80</v>
      </c>
      <c r="G14" t="s">
        <v>16</v>
      </c>
      <c r="H14" s="3">
        <f t="shared" si="0"/>
        <v>0.13385864439675793</v>
      </c>
      <c r="J14" s="8"/>
      <c r="L14" t="s">
        <v>80</v>
      </c>
      <c r="M14" t="s">
        <v>28</v>
      </c>
      <c r="N14" s="3">
        <v>3.1704888694709693E-2</v>
      </c>
      <c r="P14" t="s">
        <v>81</v>
      </c>
      <c r="Q14" t="s">
        <v>27</v>
      </c>
      <c r="R14" s="3">
        <v>0.28952942291817446</v>
      </c>
    </row>
    <row r="15" spans="1:18" x14ac:dyDescent="0.3">
      <c r="A15" s="2" t="s">
        <v>81</v>
      </c>
      <c r="B15" t="s">
        <v>17</v>
      </c>
      <c r="C15" s="2">
        <v>2362224</v>
      </c>
      <c r="D15" s="2">
        <v>2914398</v>
      </c>
      <c r="F15" t="s">
        <v>81</v>
      </c>
      <c r="G15" t="s">
        <v>17</v>
      </c>
      <c r="H15" s="3">
        <f t="shared" si="0"/>
        <v>0.23375175258569891</v>
      </c>
      <c r="L15" t="s">
        <v>80</v>
      </c>
      <c r="M15" t="s">
        <v>30</v>
      </c>
      <c r="N15" s="3">
        <v>0.67791440669781056</v>
      </c>
      <c r="P15" t="s">
        <v>81</v>
      </c>
      <c r="Q15" t="s">
        <v>29</v>
      </c>
      <c r="R15" s="3">
        <v>0.44121709534939413</v>
      </c>
    </row>
    <row r="16" spans="1:18" x14ac:dyDescent="0.3">
      <c r="A16" s="2" t="s">
        <v>81</v>
      </c>
      <c r="B16" t="s">
        <v>18</v>
      </c>
      <c r="C16" s="2">
        <v>1306462</v>
      </c>
      <c r="D16" s="2">
        <v>1699302</v>
      </c>
      <c r="F16" t="s">
        <v>81</v>
      </c>
      <c r="G16" t="s">
        <v>18</v>
      </c>
      <c r="H16" s="3">
        <f t="shared" si="0"/>
        <v>0.30068995500825896</v>
      </c>
      <c r="L16" t="s">
        <v>80</v>
      </c>
      <c r="M16" t="s">
        <v>31</v>
      </c>
      <c r="N16" s="3">
        <v>0.3141274415187667</v>
      </c>
      <c r="P16" t="s">
        <v>81</v>
      </c>
      <c r="Q16" t="s">
        <v>34</v>
      </c>
      <c r="R16" s="3">
        <v>0.21530775512550882</v>
      </c>
    </row>
    <row r="17" spans="1:18" x14ac:dyDescent="0.3">
      <c r="A17" s="2" t="s">
        <v>80</v>
      </c>
      <c r="B17" t="s">
        <v>19</v>
      </c>
      <c r="C17" s="2">
        <v>718281</v>
      </c>
      <c r="D17" s="2">
        <v>931207</v>
      </c>
      <c r="F17" t="s">
        <v>80</v>
      </c>
      <c r="G17" t="s">
        <v>19</v>
      </c>
      <c r="H17" s="3">
        <f t="shared" si="0"/>
        <v>0.29643830200158433</v>
      </c>
      <c r="L17" t="s">
        <v>80</v>
      </c>
      <c r="M17" t="s">
        <v>32</v>
      </c>
      <c r="N17" s="3">
        <v>1.0136637860753301</v>
      </c>
      <c r="P17" t="s">
        <v>81</v>
      </c>
      <c r="Q17" t="s">
        <v>36</v>
      </c>
      <c r="R17" s="3">
        <v>0.41551768006518985</v>
      </c>
    </row>
    <row r="18" spans="1:18" x14ac:dyDescent="0.3">
      <c r="A18" s="2" t="s">
        <v>80</v>
      </c>
      <c r="B18" t="s">
        <v>20</v>
      </c>
      <c r="C18" s="2">
        <v>527122</v>
      </c>
      <c r="D18" s="2">
        <v>785055</v>
      </c>
      <c r="F18" t="s">
        <v>80</v>
      </c>
      <c r="G18" t="s">
        <v>20</v>
      </c>
      <c r="H18" s="3">
        <f t="shared" si="0"/>
        <v>0.48932315479149041</v>
      </c>
      <c r="L18" t="s">
        <v>80</v>
      </c>
      <c r="M18" t="s">
        <v>33</v>
      </c>
      <c r="N18" s="3">
        <v>0.36081804458736083</v>
      </c>
      <c r="P18" t="s">
        <v>81</v>
      </c>
      <c r="Q18" t="s">
        <v>37</v>
      </c>
      <c r="R18" s="3">
        <v>0.30654438743549206</v>
      </c>
    </row>
    <row r="19" spans="1:18" x14ac:dyDescent="0.3">
      <c r="A19" s="2" t="s">
        <v>80</v>
      </c>
      <c r="B19" t="s">
        <v>21</v>
      </c>
      <c r="C19" s="2">
        <v>586240</v>
      </c>
      <c r="D19" s="2">
        <v>655290</v>
      </c>
      <c r="F19" t="s">
        <v>80</v>
      </c>
      <c r="G19" t="s">
        <v>21</v>
      </c>
      <c r="H19" s="3">
        <f t="shared" si="0"/>
        <v>0.1177845251091703</v>
      </c>
      <c r="L19" t="s">
        <v>80</v>
      </c>
      <c r="M19" t="s">
        <v>35</v>
      </c>
      <c r="N19" s="3">
        <v>0.17974221353179434</v>
      </c>
      <c r="P19" t="s">
        <v>81</v>
      </c>
      <c r="Q19" t="s">
        <v>39</v>
      </c>
      <c r="R19" s="3">
        <v>0.30947717391712792</v>
      </c>
    </row>
    <row r="20" spans="1:18" x14ac:dyDescent="0.3">
      <c r="A20" s="2" t="s">
        <v>80</v>
      </c>
      <c r="B20" t="s">
        <v>22</v>
      </c>
      <c r="C20" s="2">
        <v>699228</v>
      </c>
      <c r="D20" s="2">
        <v>830787</v>
      </c>
      <c r="F20" t="s">
        <v>80</v>
      </c>
      <c r="G20" t="s">
        <v>22</v>
      </c>
      <c r="H20" s="3">
        <f t="shared" si="0"/>
        <v>0.18814892996275892</v>
      </c>
      <c r="L20" t="s">
        <v>80</v>
      </c>
      <c r="M20" t="s">
        <v>38</v>
      </c>
      <c r="N20" s="3">
        <v>0.4262342215338385</v>
      </c>
      <c r="P20" t="s">
        <v>81</v>
      </c>
      <c r="Q20" t="s">
        <v>41</v>
      </c>
      <c r="R20" s="3">
        <v>0.28644516147786403</v>
      </c>
    </row>
    <row r="21" spans="1:18" x14ac:dyDescent="0.3">
      <c r="A21" s="2" t="s">
        <v>80</v>
      </c>
      <c r="B21" t="s">
        <v>23</v>
      </c>
      <c r="C21" s="2">
        <v>120072</v>
      </c>
      <c r="D21" s="2">
        <v>165224</v>
      </c>
      <c r="F21" t="s">
        <v>80</v>
      </c>
      <c r="G21" t="s">
        <v>23</v>
      </c>
      <c r="H21" s="3">
        <f t="shared" si="0"/>
        <v>0.37604104204144179</v>
      </c>
      <c r="L21" t="s">
        <v>80</v>
      </c>
      <c r="M21" t="s">
        <v>40</v>
      </c>
      <c r="N21" s="3">
        <v>0.42408390136785762</v>
      </c>
      <c r="P21" t="s">
        <v>81</v>
      </c>
      <c r="Q21" t="s">
        <v>42</v>
      </c>
      <c r="R21" s="3">
        <v>0.52342030846741827</v>
      </c>
    </row>
    <row r="22" spans="1:18" x14ac:dyDescent="0.3">
      <c r="A22" s="2" t="s">
        <v>81</v>
      </c>
      <c r="B22" t="s">
        <v>24</v>
      </c>
      <c r="C22" s="2">
        <v>3359741</v>
      </c>
      <c r="D22" s="2">
        <v>4914256</v>
      </c>
      <c r="F22" t="s">
        <v>81</v>
      </c>
      <c r="G22" t="s">
        <v>24</v>
      </c>
      <c r="H22" s="3">
        <f t="shared" si="0"/>
        <v>0.46268893941527039</v>
      </c>
      <c r="L22" t="s">
        <v>80</v>
      </c>
      <c r="M22" t="s">
        <v>43</v>
      </c>
      <c r="N22" s="3">
        <v>-0.14053447350040171</v>
      </c>
      <c r="P22" t="s">
        <v>81</v>
      </c>
      <c r="Q22" t="s">
        <v>46</v>
      </c>
      <c r="R22" s="3">
        <v>0.58966841350144306</v>
      </c>
    </row>
    <row r="23" spans="1:18" x14ac:dyDescent="0.3">
      <c r="A23" s="2" t="s">
        <v>81</v>
      </c>
      <c r="B23" t="s">
        <v>25</v>
      </c>
      <c r="C23" s="2">
        <v>3214549</v>
      </c>
      <c r="D23" s="2">
        <v>4568999</v>
      </c>
      <c r="F23" t="s">
        <v>81</v>
      </c>
      <c r="G23" t="s">
        <v>25</v>
      </c>
      <c r="H23" s="3">
        <f t="shared" si="0"/>
        <v>0.42134993120341296</v>
      </c>
      <c r="L23" t="s">
        <v>80</v>
      </c>
      <c r="M23" t="s">
        <v>44</v>
      </c>
      <c r="N23" s="3">
        <v>0.18341989587359042</v>
      </c>
      <c r="P23" t="s">
        <v>81</v>
      </c>
      <c r="Q23" t="s">
        <v>47</v>
      </c>
      <c r="R23" s="3">
        <v>0.47259682301074835</v>
      </c>
    </row>
    <row r="24" spans="1:18" x14ac:dyDescent="0.3">
      <c r="A24" s="2" t="s">
        <v>81</v>
      </c>
      <c r="B24" t="s">
        <v>26</v>
      </c>
      <c r="C24" s="2">
        <v>2219505</v>
      </c>
      <c r="D24" s="2">
        <v>2842492</v>
      </c>
      <c r="F24" t="s">
        <v>81</v>
      </c>
      <c r="G24" t="s">
        <v>26</v>
      </c>
      <c r="H24" s="3">
        <f t="shared" si="0"/>
        <v>0.28068736047001469</v>
      </c>
      <c r="L24" t="s">
        <v>80</v>
      </c>
      <c r="M24" t="s">
        <v>45</v>
      </c>
      <c r="N24" s="3">
        <v>-0.22187306501547988</v>
      </c>
      <c r="P24" t="s">
        <v>81</v>
      </c>
      <c r="Q24" t="s">
        <v>48</v>
      </c>
      <c r="R24" s="3">
        <v>0.59724481071733915</v>
      </c>
    </row>
    <row r="25" spans="1:18" x14ac:dyDescent="0.3">
      <c r="A25" s="2" t="s">
        <v>81</v>
      </c>
      <c r="B25" t="s">
        <v>27</v>
      </c>
      <c r="C25" s="2">
        <v>864938</v>
      </c>
      <c r="D25" s="2">
        <v>1115363</v>
      </c>
      <c r="F25" t="s">
        <v>81</v>
      </c>
      <c r="G25" t="s">
        <v>27</v>
      </c>
      <c r="H25" s="3">
        <f t="shared" si="0"/>
        <v>0.28952942291817446</v>
      </c>
      <c r="L25" t="s">
        <v>80</v>
      </c>
      <c r="M25" t="s">
        <v>49</v>
      </c>
      <c r="N25" s="3">
        <v>0.64895280554954837</v>
      </c>
      <c r="P25" t="s">
        <v>81</v>
      </c>
      <c r="Q25" t="s">
        <v>50</v>
      </c>
      <c r="R25" s="3">
        <v>0.40800614742214231</v>
      </c>
    </row>
    <row r="26" spans="1:18" x14ac:dyDescent="0.3">
      <c r="A26" s="2" t="s">
        <v>80</v>
      </c>
      <c r="B26" t="s">
        <v>28</v>
      </c>
      <c r="C26" s="2">
        <v>476078</v>
      </c>
      <c r="D26" s="2">
        <v>491172</v>
      </c>
      <c r="F26" t="s">
        <v>80</v>
      </c>
      <c r="G26" t="s">
        <v>28</v>
      </c>
      <c r="H26" s="3">
        <f t="shared" si="0"/>
        <v>3.1704888694709693E-2</v>
      </c>
      <c r="L26" t="s">
        <v>80</v>
      </c>
      <c r="M26" t="s">
        <v>52</v>
      </c>
      <c r="N26" s="3">
        <v>0.14461354258403508</v>
      </c>
      <c r="P26" t="s">
        <v>81</v>
      </c>
      <c r="Q26" t="s">
        <v>51</v>
      </c>
      <c r="R26" s="3">
        <v>0.27496856710034467</v>
      </c>
    </row>
    <row r="27" spans="1:18" x14ac:dyDescent="0.3">
      <c r="A27" s="2" t="s">
        <v>81</v>
      </c>
      <c r="B27" t="s">
        <v>29</v>
      </c>
      <c r="C27" s="2">
        <v>1098287</v>
      </c>
      <c r="D27" s="2">
        <v>1582870</v>
      </c>
      <c r="F27" t="s">
        <v>81</v>
      </c>
      <c r="G27" t="s">
        <v>29</v>
      </c>
      <c r="H27" s="3">
        <f t="shared" si="0"/>
        <v>0.44121709534939413</v>
      </c>
      <c r="L27" t="s">
        <v>80</v>
      </c>
      <c r="M27" t="s">
        <v>54</v>
      </c>
      <c r="N27" s="3">
        <v>0.42052399750041913</v>
      </c>
      <c r="P27" t="s">
        <v>81</v>
      </c>
      <c r="Q27" t="s">
        <v>53</v>
      </c>
      <c r="R27" s="3">
        <v>0.19374615477401022</v>
      </c>
    </row>
    <row r="28" spans="1:18" x14ac:dyDescent="0.3">
      <c r="A28" s="2" t="s">
        <v>80</v>
      </c>
      <c r="B28" t="s">
        <v>30</v>
      </c>
      <c r="C28" s="2">
        <v>196721</v>
      </c>
      <c r="D28" s="2">
        <v>330081</v>
      </c>
      <c r="F28" t="s">
        <v>80</v>
      </c>
      <c r="G28" t="s">
        <v>30</v>
      </c>
      <c r="H28" s="3">
        <f t="shared" si="0"/>
        <v>0.67791440669781056</v>
      </c>
    </row>
    <row r="29" spans="1:18" x14ac:dyDescent="0.3">
      <c r="A29" s="2" t="s">
        <v>80</v>
      </c>
      <c r="B29" t="s">
        <v>31</v>
      </c>
      <c r="C29" s="2">
        <v>438303</v>
      </c>
      <c r="D29" s="2">
        <v>575986</v>
      </c>
      <c r="F29" t="s">
        <v>80</v>
      </c>
      <c r="G29" t="s">
        <v>31</v>
      </c>
      <c r="H29" s="3">
        <f t="shared" si="0"/>
        <v>0.3141274415187667</v>
      </c>
    </row>
    <row r="30" spans="1:18" x14ac:dyDescent="0.3">
      <c r="A30" s="2" t="s">
        <v>80</v>
      </c>
      <c r="B30" t="s">
        <v>32</v>
      </c>
      <c r="C30" s="2">
        <v>153325</v>
      </c>
      <c r="D30" s="2">
        <v>308745</v>
      </c>
      <c r="F30" t="s">
        <v>80</v>
      </c>
      <c r="G30" t="s">
        <v>32</v>
      </c>
      <c r="H30" s="3">
        <f t="shared" si="0"/>
        <v>1.0136637860753301</v>
      </c>
    </row>
    <row r="31" spans="1:18" x14ac:dyDescent="0.3">
      <c r="A31" s="2" t="s">
        <v>80</v>
      </c>
      <c r="B31" t="s">
        <v>33</v>
      </c>
      <c r="C31" s="2">
        <v>366337</v>
      </c>
      <c r="D31" s="2">
        <v>498518</v>
      </c>
      <c r="F31" t="s">
        <v>80</v>
      </c>
      <c r="G31" t="s">
        <v>33</v>
      </c>
      <c r="H31" s="3">
        <f t="shared" si="0"/>
        <v>0.36081804458736083</v>
      </c>
    </row>
    <row r="32" spans="1:18" x14ac:dyDescent="0.3">
      <c r="A32" s="2" t="s">
        <v>81</v>
      </c>
      <c r="B32" t="s">
        <v>34</v>
      </c>
      <c r="C32" s="2">
        <v>1113109</v>
      </c>
      <c r="D32" s="2">
        <v>1352770</v>
      </c>
      <c r="F32" t="s">
        <v>81</v>
      </c>
      <c r="G32" t="s">
        <v>34</v>
      </c>
      <c r="H32" s="3">
        <f t="shared" si="0"/>
        <v>0.21530775512550882</v>
      </c>
    </row>
    <row r="33" spans="1:8" x14ac:dyDescent="0.3">
      <c r="A33" s="2" t="s">
        <v>80</v>
      </c>
      <c r="B33" t="s">
        <v>35</v>
      </c>
      <c r="C33" s="2">
        <v>400952</v>
      </c>
      <c r="D33" s="2">
        <v>473020</v>
      </c>
      <c r="F33" t="s">
        <v>80</v>
      </c>
      <c r="G33" t="s">
        <v>35</v>
      </c>
      <c r="H33" s="3">
        <f t="shared" si="0"/>
        <v>0.17974221353179434</v>
      </c>
    </row>
    <row r="34" spans="1:8" x14ac:dyDescent="0.3">
      <c r="A34" s="2" t="s">
        <v>81</v>
      </c>
      <c r="B34" t="s">
        <v>36</v>
      </c>
      <c r="C34" s="2">
        <v>5352978</v>
      </c>
      <c r="D34" s="2">
        <v>7577235</v>
      </c>
      <c r="F34" t="s">
        <v>81</v>
      </c>
      <c r="G34" t="s">
        <v>36</v>
      </c>
      <c r="H34" s="3">
        <f t="shared" si="0"/>
        <v>0.41551768006518985</v>
      </c>
    </row>
    <row r="35" spans="1:8" x14ac:dyDescent="0.3">
      <c r="A35" s="2" t="s">
        <v>81</v>
      </c>
      <c r="B35" t="s">
        <v>37</v>
      </c>
      <c r="C35" s="2">
        <v>2681840</v>
      </c>
      <c r="D35" s="2">
        <v>3503943</v>
      </c>
      <c r="F35" t="s">
        <v>81</v>
      </c>
      <c r="G35" t="s">
        <v>37</v>
      </c>
      <c r="H35" s="3">
        <f t="shared" si="0"/>
        <v>0.30654438743549206</v>
      </c>
    </row>
    <row r="36" spans="1:8" x14ac:dyDescent="0.3">
      <c r="A36" s="2" t="s">
        <v>80</v>
      </c>
      <c r="B36" t="s">
        <v>38</v>
      </c>
      <c r="C36" s="2">
        <v>215642</v>
      </c>
      <c r="D36" s="2">
        <v>307556</v>
      </c>
      <c r="F36" t="s">
        <v>80</v>
      </c>
      <c r="G36" t="s">
        <v>38</v>
      </c>
      <c r="H36" s="3">
        <f t="shared" si="0"/>
        <v>0.4262342215338385</v>
      </c>
    </row>
    <row r="37" spans="1:8" x14ac:dyDescent="0.3">
      <c r="A37" s="2" t="s">
        <v>81</v>
      </c>
      <c r="B37" t="s">
        <v>39</v>
      </c>
      <c r="C37" s="2">
        <v>2128968</v>
      </c>
      <c r="D37" s="2">
        <v>2787835</v>
      </c>
      <c r="F37" t="s">
        <v>81</v>
      </c>
      <c r="G37" t="s">
        <v>39</v>
      </c>
      <c r="H37" s="3">
        <f t="shared" si="0"/>
        <v>0.30947717391712792</v>
      </c>
    </row>
    <row r="38" spans="1:8" x14ac:dyDescent="0.3">
      <c r="A38" s="2" t="s">
        <v>80</v>
      </c>
      <c r="B38" t="s">
        <v>40</v>
      </c>
      <c r="C38" s="2">
        <v>437180</v>
      </c>
      <c r="D38" s="2">
        <v>622581</v>
      </c>
      <c r="F38" t="s">
        <v>80</v>
      </c>
      <c r="G38" t="s">
        <v>40</v>
      </c>
      <c r="H38" s="3">
        <f t="shared" si="0"/>
        <v>0.42408390136785762</v>
      </c>
    </row>
    <row r="39" spans="1:8" x14ac:dyDescent="0.3">
      <c r="A39" s="2" t="s">
        <v>81</v>
      </c>
      <c r="B39" t="s">
        <v>41</v>
      </c>
      <c r="C39" s="2">
        <v>722421</v>
      </c>
      <c r="D39" s="2">
        <v>929355</v>
      </c>
      <c r="F39" t="s">
        <v>81</v>
      </c>
      <c r="G39" t="s">
        <v>41</v>
      </c>
      <c r="H39" s="3">
        <f t="shared" si="0"/>
        <v>0.28644516147786403</v>
      </c>
    </row>
    <row r="40" spans="1:8" x14ac:dyDescent="0.3">
      <c r="A40" s="2" t="s">
        <v>81</v>
      </c>
      <c r="B40" t="s">
        <v>42</v>
      </c>
      <c r="C40" s="2">
        <v>3239240</v>
      </c>
      <c r="D40" s="2">
        <v>4934724</v>
      </c>
      <c r="F40" t="s">
        <v>81</v>
      </c>
      <c r="G40" t="s">
        <v>42</v>
      </c>
      <c r="H40" s="3">
        <f t="shared" si="0"/>
        <v>0.52342030846741827</v>
      </c>
    </row>
    <row r="41" spans="1:8" x14ac:dyDescent="0.3">
      <c r="A41" s="2" t="s">
        <v>80</v>
      </c>
      <c r="B41" t="s">
        <v>43</v>
      </c>
      <c r="C41" s="2">
        <v>495366</v>
      </c>
      <c r="D41" s="2">
        <v>425750</v>
      </c>
      <c r="F41" t="s">
        <v>80</v>
      </c>
      <c r="G41" t="s">
        <v>43</v>
      </c>
      <c r="H41" s="3">
        <f t="shared" si="0"/>
        <v>-0.14053447350040171</v>
      </c>
    </row>
    <row r="42" spans="1:8" x14ac:dyDescent="0.3">
      <c r="A42" s="2" t="s">
        <v>80</v>
      </c>
      <c r="B42" t="s">
        <v>44</v>
      </c>
      <c r="C42" s="2">
        <v>636534</v>
      </c>
      <c r="D42" s="2">
        <v>753287</v>
      </c>
      <c r="F42" t="s">
        <v>80</v>
      </c>
      <c r="G42" t="s">
        <v>44</v>
      </c>
      <c r="H42" s="3">
        <f t="shared" si="0"/>
        <v>0.18341989587359042</v>
      </c>
    </row>
    <row r="43" spans="1:8" x14ac:dyDescent="0.3">
      <c r="A43" s="2" t="s">
        <v>80</v>
      </c>
      <c r="B43" t="s">
        <v>45</v>
      </c>
      <c r="C43" s="2">
        <v>129200</v>
      </c>
      <c r="D43" s="2">
        <v>100534</v>
      </c>
      <c r="F43" t="s">
        <v>80</v>
      </c>
      <c r="G43" t="s">
        <v>45</v>
      </c>
      <c r="H43" s="3">
        <f t="shared" si="0"/>
        <v>-0.22187306501547988</v>
      </c>
    </row>
    <row r="44" spans="1:8" x14ac:dyDescent="0.3">
      <c r="A44" s="2" t="s">
        <v>81</v>
      </c>
      <c r="B44" t="s">
        <v>46</v>
      </c>
      <c r="C44" s="2">
        <v>1025283</v>
      </c>
      <c r="D44" s="2">
        <v>1629860</v>
      </c>
      <c r="F44" t="s">
        <v>81</v>
      </c>
      <c r="G44" t="s">
        <v>46</v>
      </c>
      <c r="H44" s="3">
        <f t="shared" si="0"/>
        <v>0.58966841350144306</v>
      </c>
    </row>
    <row r="45" spans="1:8" x14ac:dyDescent="0.3">
      <c r="A45" s="2" t="s">
        <v>81</v>
      </c>
      <c r="B45" t="s">
        <v>47</v>
      </c>
      <c r="C45" s="2">
        <v>4651322</v>
      </c>
      <c r="D45" s="2">
        <v>6849522</v>
      </c>
      <c r="F45" t="s">
        <v>81</v>
      </c>
      <c r="G45" t="s">
        <v>47</v>
      </c>
      <c r="H45" s="3">
        <f t="shared" si="0"/>
        <v>0.47259682301074835</v>
      </c>
    </row>
    <row r="46" spans="1:8" x14ac:dyDescent="0.3">
      <c r="A46" s="2" t="s">
        <v>81</v>
      </c>
      <c r="B46" t="s">
        <v>48</v>
      </c>
      <c r="C46" s="2">
        <v>622244</v>
      </c>
      <c r="D46" s="2">
        <v>993876</v>
      </c>
      <c r="F46" t="s">
        <v>81</v>
      </c>
      <c r="G46" t="s">
        <v>48</v>
      </c>
      <c r="H46" s="3">
        <f t="shared" si="0"/>
        <v>0.59724481071733915</v>
      </c>
    </row>
    <row r="47" spans="1:8" x14ac:dyDescent="0.3">
      <c r="A47" s="2" t="s">
        <v>80</v>
      </c>
      <c r="B47" t="s">
        <v>49</v>
      </c>
      <c r="C47" s="2">
        <v>120226</v>
      </c>
      <c r="D47" s="2">
        <v>198247</v>
      </c>
      <c r="F47" t="s">
        <v>80</v>
      </c>
      <c r="G47" t="s">
        <v>49</v>
      </c>
      <c r="H47" s="3">
        <f t="shared" si="0"/>
        <v>0.64895280554954837</v>
      </c>
    </row>
    <row r="48" spans="1:8" x14ac:dyDescent="0.3">
      <c r="A48" s="2" t="s">
        <v>81</v>
      </c>
      <c r="B48" t="s">
        <v>50</v>
      </c>
      <c r="C48" s="2">
        <v>1379440</v>
      </c>
      <c r="D48" s="2">
        <v>1942260</v>
      </c>
      <c r="F48" t="s">
        <v>81</v>
      </c>
      <c r="G48" t="s">
        <v>50</v>
      </c>
      <c r="H48" s="3">
        <f t="shared" si="0"/>
        <v>0.40800614742214231</v>
      </c>
    </row>
    <row r="49" spans="1:8" x14ac:dyDescent="0.3">
      <c r="A49" s="2" t="s">
        <v>81</v>
      </c>
      <c r="B49" t="s">
        <v>51</v>
      </c>
      <c r="C49" s="2">
        <v>1475365</v>
      </c>
      <c r="D49" s="2">
        <v>1881044</v>
      </c>
      <c r="F49" t="s">
        <v>81</v>
      </c>
      <c r="G49" t="s">
        <v>51</v>
      </c>
      <c r="H49" s="3">
        <f t="shared" si="0"/>
        <v>0.27496856710034467</v>
      </c>
    </row>
    <row r="50" spans="1:8" x14ac:dyDescent="0.3">
      <c r="A50" s="2" t="s">
        <v>80</v>
      </c>
      <c r="B50" t="s">
        <v>52</v>
      </c>
      <c r="C50" s="2">
        <v>202118</v>
      </c>
      <c r="D50" s="2">
        <v>231347</v>
      </c>
      <c r="F50" t="s">
        <v>80</v>
      </c>
      <c r="G50" t="s">
        <v>52</v>
      </c>
      <c r="H50" s="3">
        <f t="shared" si="0"/>
        <v>0.14461354258403508</v>
      </c>
    </row>
    <row r="51" spans="1:8" x14ac:dyDescent="0.3">
      <c r="A51" s="2" t="s">
        <v>81</v>
      </c>
      <c r="B51" t="s">
        <v>53</v>
      </c>
      <c r="C51" s="2">
        <v>1483983</v>
      </c>
      <c r="D51" s="2">
        <v>1771499</v>
      </c>
      <c r="F51" t="s">
        <v>81</v>
      </c>
      <c r="G51" t="s">
        <v>53</v>
      </c>
      <c r="H51" s="3">
        <f t="shared" si="0"/>
        <v>0.19374615477401022</v>
      </c>
    </row>
    <row r="52" spans="1:8" x14ac:dyDescent="0.3">
      <c r="A52" s="2" t="s">
        <v>80</v>
      </c>
      <c r="B52" t="s">
        <v>54</v>
      </c>
      <c r="C52" s="2">
        <v>65611</v>
      </c>
      <c r="D52" s="2">
        <v>93202</v>
      </c>
      <c r="F52" t="s">
        <v>80</v>
      </c>
      <c r="G52" t="s">
        <v>54</v>
      </c>
      <c r="H52" s="3">
        <f t="shared" si="0"/>
        <v>0.42052399750041913</v>
      </c>
    </row>
  </sheetData>
  <sortState xmlns:xlrd2="http://schemas.microsoft.com/office/spreadsheetml/2017/richdata2" ref="L3:N52">
    <sortCondition ref="L3:L52"/>
  </sortState>
  <mergeCells count="3">
    <mergeCell ref="A1:D1"/>
    <mergeCell ref="F1:H1"/>
    <mergeCell ref="J10:J12"/>
  </mergeCells>
  <pageMargins left="0.7" right="0.7" top="0.75" bottom="0.75" header="0.3" footer="0.3"/>
  <pageSetup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FCEA-DDF1-4020-8A73-949D5A9A1713}">
  <dimension ref="A1:B2"/>
  <sheetViews>
    <sheetView workbookViewId="0"/>
  </sheetViews>
  <sheetFormatPr defaultRowHeight="14.4" x14ac:dyDescent="0.3"/>
  <sheetData>
    <row r="1" spans="1:2" x14ac:dyDescent="0.3">
      <c r="A1" t="s">
        <v>1</v>
      </c>
      <c r="B1" t="s">
        <v>0</v>
      </c>
    </row>
    <row r="2" spans="1:2" x14ac:dyDescent="0.3">
      <c r="A2" s="1" t="s">
        <v>2</v>
      </c>
    </row>
  </sheetData>
  <hyperlinks>
    <hyperlink ref="A2" r:id="rId1" xr:uid="{DD7F7518-076D-4BDD-A98D-3C57DED8EDF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269A-806A-4DC9-A043-4B3343DC6C23}">
  <dimension ref="A1:AM58"/>
  <sheetViews>
    <sheetView workbookViewId="0"/>
  </sheetViews>
  <sheetFormatPr defaultRowHeight="14.4" x14ac:dyDescent="0.3"/>
  <cols>
    <col min="1" max="1" width="19.109375" bestFit="1" customWidth="1"/>
    <col min="2" max="2" width="18.33203125" bestFit="1" customWidth="1"/>
    <col min="3" max="3" width="35.44140625" bestFit="1" customWidth="1"/>
    <col min="5" max="5" width="32.33203125" bestFit="1" customWidth="1"/>
    <col min="6" max="6" width="33.33203125" bestFit="1" customWidth="1"/>
    <col min="7" max="7" width="35.44140625" bestFit="1" customWidth="1"/>
    <col min="9" max="9" width="32.33203125" bestFit="1" customWidth="1"/>
    <col min="10" max="10" width="33.33203125" bestFit="1" customWidth="1"/>
    <col min="11" max="11" width="35.44140625" bestFit="1" customWidth="1"/>
    <col min="13" max="13" width="32.33203125" bestFit="1" customWidth="1"/>
    <col min="14" max="14" width="33.33203125" bestFit="1" customWidth="1"/>
    <col min="15" max="15" width="35.44140625" bestFit="1" customWidth="1"/>
    <col min="17" max="17" width="32.33203125" bestFit="1" customWidth="1"/>
    <col min="18" max="18" width="33.33203125" bestFit="1" customWidth="1"/>
    <col min="19" max="19" width="35.44140625" bestFit="1" customWidth="1"/>
    <col min="21" max="21" width="32.33203125" bestFit="1" customWidth="1"/>
    <col min="22" max="22" width="33.33203125" bestFit="1" customWidth="1"/>
    <col min="23" max="23" width="35.44140625" bestFit="1" customWidth="1"/>
    <col min="25" max="25" width="32.33203125" bestFit="1" customWidth="1"/>
    <col min="26" max="26" width="33.33203125" bestFit="1" customWidth="1"/>
    <col min="27" max="27" width="35.44140625" bestFit="1" customWidth="1"/>
    <col min="29" max="29" width="32.33203125" bestFit="1" customWidth="1"/>
    <col min="30" max="30" width="33.33203125" bestFit="1" customWidth="1"/>
    <col min="31" max="31" width="35.44140625" bestFit="1" customWidth="1"/>
    <col min="33" max="33" width="32.33203125" bestFit="1" customWidth="1"/>
    <col min="34" max="34" width="33.33203125" bestFit="1" customWidth="1"/>
    <col min="35" max="35" width="35.44140625" bestFit="1" customWidth="1"/>
    <col min="37" max="37" width="32.33203125" bestFit="1" customWidth="1"/>
    <col min="38" max="38" width="33.33203125" bestFit="1" customWidth="1"/>
    <col min="39" max="39" width="35.44140625" bestFit="1" customWidth="1"/>
  </cols>
  <sheetData>
    <row r="1" spans="1:39" x14ac:dyDescent="0.3">
      <c r="A1" t="s">
        <v>84</v>
      </c>
      <c r="C1" s="7">
        <f>C30/(SUM(C30,C58))</f>
        <v>0.11900450264121216</v>
      </c>
      <c r="E1" t="s">
        <v>92</v>
      </c>
      <c r="G1" s="7">
        <f>G30/(SUM(G30,G58))</f>
        <v>0.11592063167404779</v>
      </c>
      <c r="I1" t="s">
        <v>93</v>
      </c>
      <c r="K1" s="7">
        <f>K30/(SUM(K30,K58))</f>
        <v>0.11599466855964916</v>
      </c>
      <c r="M1" t="s">
        <v>96</v>
      </c>
      <c r="O1" s="7">
        <f>O30/(SUM(O30,O58))</f>
        <v>0.11610869287072621</v>
      </c>
      <c r="Q1" t="s">
        <v>99</v>
      </c>
      <c r="S1" s="7">
        <f>S30/(SUM(S30,S58))</f>
        <v>0.11592543014652186</v>
      </c>
      <c r="U1" t="s">
        <v>101</v>
      </c>
      <c r="W1" s="7">
        <f>W30/(SUM(W30,W58))</f>
        <v>0.1166725315718712</v>
      </c>
      <c r="Y1" t="s">
        <v>105</v>
      </c>
      <c r="AA1" s="7">
        <f>AA30/(SUM(AA30,AA58))</f>
        <v>0.11647718247553723</v>
      </c>
      <c r="AC1" t="s">
        <v>109</v>
      </c>
      <c r="AE1" s="7">
        <f>AE30/(SUM(AE30,AE58))</f>
        <v>0.1168934836423102</v>
      </c>
      <c r="AG1" t="s">
        <v>113</v>
      </c>
      <c r="AI1" s="7">
        <f>AI30/(SUM(AI30,AI58))</f>
        <v>0.11968262838320105</v>
      </c>
      <c r="AK1" t="s">
        <v>116</v>
      </c>
      <c r="AM1" s="7">
        <f>AM30/(SUM(AM30,AM58))</f>
        <v>0.12520835981681516</v>
      </c>
    </row>
    <row r="2" spans="1:39" x14ac:dyDescent="0.3">
      <c r="A2" t="s">
        <v>1</v>
      </c>
      <c r="B2" s="1" t="s">
        <v>2</v>
      </c>
      <c r="C2" t="s">
        <v>87</v>
      </c>
      <c r="E2" t="s">
        <v>1</v>
      </c>
      <c r="F2" s="1" t="s">
        <v>91</v>
      </c>
      <c r="G2" t="s">
        <v>88</v>
      </c>
      <c r="I2" t="s">
        <v>1</v>
      </c>
      <c r="J2" s="1" t="s">
        <v>94</v>
      </c>
      <c r="K2" t="s">
        <v>88</v>
      </c>
      <c r="M2" t="s">
        <v>1</v>
      </c>
      <c r="N2" s="1" t="s">
        <v>98</v>
      </c>
      <c r="O2" t="s">
        <v>88</v>
      </c>
      <c r="Q2" t="s">
        <v>1</v>
      </c>
      <c r="R2" s="1" t="s">
        <v>102</v>
      </c>
      <c r="S2" t="s">
        <v>88</v>
      </c>
      <c r="U2" t="s">
        <v>1</v>
      </c>
      <c r="V2" s="1" t="s">
        <v>104</v>
      </c>
      <c r="W2" t="s">
        <v>88</v>
      </c>
      <c r="Y2" t="s">
        <v>1</v>
      </c>
      <c r="Z2" s="1" t="s">
        <v>108</v>
      </c>
      <c r="AA2" t="s">
        <v>107</v>
      </c>
      <c r="AC2" t="s">
        <v>1</v>
      </c>
      <c r="AD2" s="1" t="s">
        <v>111</v>
      </c>
      <c r="AE2" t="s">
        <v>112</v>
      </c>
      <c r="AG2" t="s">
        <v>1</v>
      </c>
      <c r="AH2" s="1" t="s">
        <v>115</v>
      </c>
      <c r="AI2" t="s">
        <v>112</v>
      </c>
      <c r="AK2" t="s">
        <v>1</v>
      </c>
      <c r="AL2" s="1" t="s">
        <v>118</v>
      </c>
      <c r="AM2" t="s">
        <v>119</v>
      </c>
    </row>
    <row r="3" spans="1:39" x14ac:dyDescent="0.3">
      <c r="A3" s="5" t="s">
        <v>79</v>
      </c>
      <c r="B3" s="6" t="s">
        <v>3</v>
      </c>
      <c r="C3" s="6" t="s">
        <v>89</v>
      </c>
      <c r="E3" s="5" t="s">
        <v>79</v>
      </c>
      <c r="F3" s="6" t="s">
        <v>3</v>
      </c>
      <c r="G3" s="6" t="s">
        <v>90</v>
      </c>
      <c r="I3" s="5" t="s">
        <v>79</v>
      </c>
      <c r="J3" s="6" t="s">
        <v>3</v>
      </c>
      <c r="K3" s="6" t="s">
        <v>95</v>
      </c>
      <c r="M3" s="5" t="s">
        <v>79</v>
      </c>
      <c r="N3" s="6" t="s">
        <v>3</v>
      </c>
      <c r="O3" s="6" t="s">
        <v>97</v>
      </c>
      <c r="Q3" s="5" t="s">
        <v>79</v>
      </c>
      <c r="R3" s="6" t="s">
        <v>3</v>
      </c>
      <c r="S3" s="6" t="s">
        <v>100</v>
      </c>
      <c r="U3" s="5" t="s">
        <v>79</v>
      </c>
      <c r="V3" s="6" t="s">
        <v>3</v>
      </c>
      <c r="W3" s="6" t="s">
        <v>103</v>
      </c>
      <c r="Y3" s="5" t="s">
        <v>79</v>
      </c>
      <c r="Z3" s="6" t="s">
        <v>3</v>
      </c>
      <c r="AA3" s="6" t="s">
        <v>106</v>
      </c>
      <c r="AC3" s="5" t="s">
        <v>79</v>
      </c>
      <c r="AD3" s="6" t="s">
        <v>3</v>
      </c>
      <c r="AE3" s="6" t="s">
        <v>110</v>
      </c>
      <c r="AG3" s="5" t="s">
        <v>79</v>
      </c>
      <c r="AH3" s="6" t="s">
        <v>3</v>
      </c>
      <c r="AI3" s="6" t="s">
        <v>114</v>
      </c>
      <c r="AK3" s="5" t="s">
        <v>79</v>
      </c>
      <c r="AL3" s="6" t="s">
        <v>3</v>
      </c>
      <c r="AM3" s="6" t="s">
        <v>117</v>
      </c>
    </row>
    <row r="4" spans="1:39" x14ac:dyDescent="0.3">
      <c r="A4" t="s">
        <v>80</v>
      </c>
      <c r="B4" t="s">
        <v>5</v>
      </c>
      <c r="C4" s="2">
        <v>734518</v>
      </c>
      <c r="E4" t="s">
        <v>80</v>
      </c>
      <c r="F4" t="s">
        <v>5</v>
      </c>
      <c r="G4" s="2">
        <v>668862</v>
      </c>
      <c r="I4" t="s">
        <v>80</v>
      </c>
      <c r="J4" t="s">
        <v>5</v>
      </c>
      <c r="K4" s="2">
        <v>633801</v>
      </c>
      <c r="M4" t="s">
        <v>80</v>
      </c>
      <c r="N4" t="s">
        <v>5</v>
      </c>
      <c r="O4" s="2">
        <v>591989</v>
      </c>
      <c r="Q4" t="s">
        <v>80</v>
      </c>
      <c r="R4" t="s">
        <v>5</v>
      </c>
      <c r="S4" s="2">
        <v>566667</v>
      </c>
      <c r="U4" t="s">
        <v>80</v>
      </c>
      <c r="V4" t="s">
        <v>5</v>
      </c>
      <c r="W4" s="2">
        <v>558256</v>
      </c>
      <c r="Y4" t="s">
        <v>80</v>
      </c>
      <c r="Z4" t="s">
        <v>5</v>
      </c>
      <c r="AA4" s="2">
        <v>529899</v>
      </c>
      <c r="AC4" t="s">
        <v>80</v>
      </c>
      <c r="AD4" t="s">
        <v>5</v>
      </c>
      <c r="AE4" s="2">
        <v>485723</v>
      </c>
      <c r="AG4" t="s">
        <v>80</v>
      </c>
      <c r="AH4" t="s">
        <v>5</v>
      </c>
      <c r="AI4" s="2">
        <v>517358</v>
      </c>
      <c r="AK4" t="s">
        <v>80</v>
      </c>
      <c r="AL4" t="s">
        <v>5</v>
      </c>
      <c r="AM4" s="2">
        <v>537876</v>
      </c>
    </row>
    <row r="5" spans="1:39" x14ac:dyDescent="0.3">
      <c r="A5" t="s">
        <v>80</v>
      </c>
      <c r="B5" t="s">
        <v>6</v>
      </c>
      <c r="C5" s="2">
        <v>144543</v>
      </c>
      <c r="E5" t="s">
        <v>80</v>
      </c>
      <c r="F5" t="s">
        <v>6</v>
      </c>
      <c r="G5" s="2">
        <v>117950</v>
      </c>
      <c r="I5" t="s">
        <v>80</v>
      </c>
      <c r="J5" t="s">
        <v>6</v>
      </c>
      <c r="K5" s="2">
        <v>108869</v>
      </c>
      <c r="M5" t="s">
        <v>80</v>
      </c>
      <c r="N5" t="s">
        <v>6</v>
      </c>
      <c r="O5" s="2">
        <v>110667</v>
      </c>
      <c r="Q5" t="s">
        <v>80</v>
      </c>
      <c r="R5" t="s">
        <v>6</v>
      </c>
      <c r="S5" s="2">
        <v>112140</v>
      </c>
      <c r="U5" t="s">
        <v>80</v>
      </c>
      <c r="V5" t="s">
        <v>6</v>
      </c>
      <c r="W5" s="2">
        <v>103980</v>
      </c>
      <c r="Y5" t="s">
        <v>80</v>
      </c>
      <c r="Z5" t="s">
        <v>6</v>
      </c>
      <c r="AA5" s="2">
        <v>92304</v>
      </c>
      <c r="AC5" t="s">
        <v>80</v>
      </c>
      <c r="AD5" t="s">
        <v>6</v>
      </c>
      <c r="AE5" s="2">
        <v>94911</v>
      </c>
      <c r="AG5" t="s">
        <v>80</v>
      </c>
      <c r="AH5" t="s">
        <v>6</v>
      </c>
      <c r="AI5" s="2">
        <v>105752</v>
      </c>
      <c r="AK5" t="s">
        <v>80</v>
      </c>
      <c r="AL5" t="s">
        <v>6</v>
      </c>
      <c r="AM5" s="2">
        <v>111437</v>
      </c>
    </row>
    <row r="6" spans="1:39" x14ac:dyDescent="0.3">
      <c r="A6" t="s">
        <v>80</v>
      </c>
      <c r="B6" t="s">
        <v>8</v>
      </c>
      <c r="C6" s="2">
        <v>148709</v>
      </c>
      <c r="E6" t="s">
        <v>80</v>
      </c>
      <c r="F6" t="s">
        <v>8</v>
      </c>
      <c r="G6" s="2">
        <v>135777</v>
      </c>
      <c r="I6" t="s">
        <v>80</v>
      </c>
      <c r="J6" t="s">
        <v>8</v>
      </c>
      <c r="K6" s="2">
        <v>131698</v>
      </c>
      <c r="M6" t="s">
        <v>80</v>
      </c>
      <c r="N6" t="s">
        <v>8</v>
      </c>
      <c r="O6" s="2">
        <v>125540</v>
      </c>
      <c r="Q6" t="s">
        <v>80</v>
      </c>
      <c r="R6" t="s">
        <v>8</v>
      </c>
      <c r="S6" s="2">
        <v>111923</v>
      </c>
      <c r="U6" t="s">
        <v>80</v>
      </c>
      <c r="V6" t="s">
        <v>8</v>
      </c>
      <c r="W6" s="2">
        <v>104772</v>
      </c>
      <c r="Y6" t="s">
        <v>80</v>
      </c>
      <c r="Z6" t="s">
        <v>8</v>
      </c>
      <c r="AA6" s="2">
        <v>98709</v>
      </c>
      <c r="AC6" t="s">
        <v>80</v>
      </c>
      <c r="AD6" t="s">
        <v>8</v>
      </c>
      <c r="AE6" s="2">
        <v>94111</v>
      </c>
      <c r="AG6" t="s">
        <v>80</v>
      </c>
      <c r="AH6" t="s">
        <v>8</v>
      </c>
      <c r="AI6" s="2">
        <v>115137</v>
      </c>
      <c r="AK6" t="s">
        <v>80</v>
      </c>
      <c r="AL6" t="s">
        <v>8</v>
      </c>
      <c r="AM6" s="2">
        <v>128350</v>
      </c>
    </row>
    <row r="7" spans="1:39" x14ac:dyDescent="0.3">
      <c r="A7" t="s">
        <v>80</v>
      </c>
      <c r="B7" t="s">
        <v>12</v>
      </c>
      <c r="C7" s="2">
        <v>174185</v>
      </c>
      <c r="E7" t="s">
        <v>80</v>
      </c>
      <c r="F7" t="s">
        <v>12</v>
      </c>
      <c r="G7" s="2">
        <v>156831</v>
      </c>
      <c r="I7" t="s">
        <v>80</v>
      </c>
      <c r="J7" t="s">
        <v>12</v>
      </c>
      <c r="K7" s="2">
        <v>145199</v>
      </c>
      <c r="M7" t="s">
        <v>80</v>
      </c>
      <c r="N7" t="s">
        <v>12</v>
      </c>
      <c r="O7" s="2">
        <v>131580</v>
      </c>
      <c r="Q7" t="s">
        <v>80</v>
      </c>
      <c r="R7" t="s">
        <v>12</v>
      </c>
      <c r="S7" s="2">
        <v>132506</v>
      </c>
      <c r="U7" t="s">
        <v>80</v>
      </c>
      <c r="V7" t="s">
        <v>12</v>
      </c>
      <c r="W7" s="2">
        <v>128477</v>
      </c>
      <c r="Y7" t="s">
        <v>80</v>
      </c>
      <c r="Z7" t="s">
        <v>12</v>
      </c>
      <c r="AA7" s="2">
        <v>126336</v>
      </c>
      <c r="AC7" t="s">
        <v>80</v>
      </c>
      <c r="AD7" t="s">
        <v>12</v>
      </c>
      <c r="AE7" s="2">
        <v>128804</v>
      </c>
      <c r="AG7" t="s">
        <v>80</v>
      </c>
      <c r="AH7" t="s">
        <v>12</v>
      </c>
      <c r="AI7" s="2">
        <v>131593</v>
      </c>
      <c r="AK7" t="s">
        <v>80</v>
      </c>
      <c r="AL7" t="s">
        <v>12</v>
      </c>
      <c r="AM7" s="2">
        <v>128377</v>
      </c>
    </row>
    <row r="8" spans="1:39" x14ac:dyDescent="0.3">
      <c r="A8" t="s">
        <v>80</v>
      </c>
      <c r="B8" t="s">
        <v>15</v>
      </c>
      <c r="C8" s="2">
        <v>178662</v>
      </c>
      <c r="E8" t="s">
        <v>80</v>
      </c>
      <c r="F8" t="s">
        <v>15</v>
      </c>
      <c r="G8" s="2">
        <v>184034</v>
      </c>
      <c r="I8" t="s">
        <v>80</v>
      </c>
      <c r="J8" t="s">
        <v>15</v>
      </c>
      <c r="K8" s="2">
        <v>186601</v>
      </c>
      <c r="M8" t="s">
        <v>80</v>
      </c>
      <c r="N8" t="s">
        <v>15</v>
      </c>
      <c r="O8" s="2">
        <v>186527</v>
      </c>
      <c r="Q8" t="s">
        <v>80</v>
      </c>
      <c r="R8" t="s">
        <v>15</v>
      </c>
      <c r="S8" s="2">
        <v>189719</v>
      </c>
      <c r="U8" t="s">
        <v>80</v>
      </c>
      <c r="V8" t="s">
        <v>15</v>
      </c>
      <c r="W8" s="2">
        <v>201809</v>
      </c>
      <c r="Y8" t="s">
        <v>80</v>
      </c>
      <c r="Z8" t="s">
        <v>15</v>
      </c>
      <c r="AA8" s="2">
        <v>213763</v>
      </c>
      <c r="AC8" t="s">
        <v>80</v>
      </c>
      <c r="AD8" t="s">
        <v>15</v>
      </c>
      <c r="AE8" s="2">
        <v>212525</v>
      </c>
      <c r="AG8" t="s">
        <v>80</v>
      </c>
      <c r="AH8" t="s">
        <v>15</v>
      </c>
      <c r="AI8" s="2">
        <v>241600</v>
      </c>
      <c r="AK8" t="s">
        <v>80</v>
      </c>
      <c r="AL8" t="s">
        <v>15</v>
      </c>
      <c r="AM8" s="2">
        <v>215593</v>
      </c>
    </row>
    <row r="9" spans="1:39" x14ac:dyDescent="0.3">
      <c r="A9" t="s">
        <v>80</v>
      </c>
      <c r="B9" t="s">
        <v>16</v>
      </c>
      <c r="C9" s="2">
        <v>89594</v>
      </c>
      <c r="E9" t="s">
        <v>80</v>
      </c>
      <c r="F9" t="s">
        <v>16</v>
      </c>
      <c r="G9" s="2">
        <v>86213</v>
      </c>
      <c r="I9" t="s">
        <v>80</v>
      </c>
      <c r="J9" t="s">
        <v>16</v>
      </c>
      <c r="K9" s="2">
        <v>83569</v>
      </c>
      <c r="M9" t="s">
        <v>80</v>
      </c>
      <c r="N9" t="s">
        <v>16</v>
      </c>
      <c r="O9" s="2">
        <v>86171</v>
      </c>
      <c r="Q9" t="s">
        <v>80</v>
      </c>
      <c r="R9" t="s">
        <v>16</v>
      </c>
      <c r="S9" s="2">
        <v>81925</v>
      </c>
      <c r="U9" t="s">
        <v>80</v>
      </c>
      <c r="V9" t="s">
        <v>16</v>
      </c>
      <c r="W9" s="2">
        <v>80174</v>
      </c>
      <c r="Y9" t="s">
        <v>80</v>
      </c>
      <c r="Z9" t="s">
        <v>16</v>
      </c>
      <c r="AA9" s="2">
        <v>80593</v>
      </c>
      <c r="AC9" t="s">
        <v>80</v>
      </c>
      <c r="AD9" t="s">
        <v>16</v>
      </c>
      <c r="AE9" s="2">
        <v>77475</v>
      </c>
      <c r="AG9" t="s">
        <v>80</v>
      </c>
      <c r="AH9" t="s">
        <v>16</v>
      </c>
      <c r="AI9" s="2">
        <v>83309</v>
      </c>
      <c r="AK9" t="s">
        <v>80</v>
      </c>
      <c r="AL9" t="s">
        <v>16</v>
      </c>
      <c r="AM9" s="2">
        <v>91280</v>
      </c>
    </row>
    <row r="10" spans="1:39" x14ac:dyDescent="0.3">
      <c r="A10" t="s">
        <v>80</v>
      </c>
      <c r="B10" t="s">
        <v>19</v>
      </c>
      <c r="C10" s="2">
        <v>459107</v>
      </c>
      <c r="E10" t="s">
        <v>80</v>
      </c>
      <c r="F10" t="s">
        <v>19</v>
      </c>
      <c r="G10" s="2">
        <v>429925</v>
      </c>
      <c r="I10" t="s">
        <v>80</v>
      </c>
      <c r="J10" t="s">
        <v>19</v>
      </c>
      <c r="K10" s="2">
        <v>405544</v>
      </c>
      <c r="M10" t="s">
        <v>80</v>
      </c>
      <c r="N10" t="s">
        <v>19</v>
      </c>
      <c r="O10" s="2">
        <v>398860</v>
      </c>
      <c r="Q10" t="s">
        <v>80</v>
      </c>
      <c r="R10" t="s">
        <v>19</v>
      </c>
      <c r="S10" s="2">
        <v>372708</v>
      </c>
      <c r="U10" t="s">
        <v>80</v>
      </c>
      <c r="V10" t="s">
        <v>19</v>
      </c>
      <c r="W10" s="2">
        <v>368764</v>
      </c>
      <c r="Y10" t="s">
        <v>80</v>
      </c>
      <c r="Z10" t="s">
        <v>19</v>
      </c>
      <c r="AA10" s="2">
        <v>344170</v>
      </c>
      <c r="AC10" t="s">
        <v>80</v>
      </c>
      <c r="AD10" t="s">
        <v>19</v>
      </c>
      <c r="AE10" s="2">
        <v>356354</v>
      </c>
      <c r="AG10" t="s">
        <v>80</v>
      </c>
      <c r="AH10" t="s">
        <v>19</v>
      </c>
      <c r="AI10" s="2">
        <v>382605</v>
      </c>
      <c r="AK10" t="s">
        <v>80</v>
      </c>
      <c r="AL10" t="s">
        <v>19</v>
      </c>
      <c r="AM10" s="2">
        <v>393712</v>
      </c>
    </row>
    <row r="11" spans="1:39" x14ac:dyDescent="0.3">
      <c r="A11" t="s">
        <v>80</v>
      </c>
      <c r="B11" t="s">
        <v>20</v>
      </c>
      <c r="C11" s="2">
        <v>343696</v>
      </c>
      <c r="E11" t="s">
        <v>80</v>
      </c>
      <c r="F11" t="s">
        <v>20</v>
      </c>
      <c r="G11" s="2">
        <v>318888</v>
      </c>
      <c r="I11" t="s">
        <v>80</v>
      </c>
      <c r="J11" t="s">
        <v>20</v>
      </c>
      <c r="K11" s="2">
        <v>281630</v>
      </c>
      <c r="M11" t="s">
        <v>80</v>
      </c>
      <c r="N11" t="s">
        <v>20</v>
      </c>
      <c r="O11" s="2">
        <v>254484</v>
      </c>
      <c r="Q11" t="s">
        <v>80</v>
      </c>
      <c r="R11" t="s">
        <v>20</v>
      </c>
      <c r="S11" s="2">
        <v>245647</v>
      </c>
      <c r="U11" t="s">
        <v>80</v>
      </c>
      <c r="V11" t="s">
        <v>20</v>
      </c>
      <c r="W11" s="2">
        <v>221938</v>
      </c>
      <c r="Y11" t="s">
        <v>80</v>
      </c>
      <c r="Z11" t="s">
        <v>20</v>
      </c>
      <c r="AA11" s="2">
        <v>233934</v>
      </c>
      <c r="AC11" t="s">
        <v>80</v>
      </c>
      <c r="AD11" t="s">
        <v>20</v>
      </c>
      <c r="AE11" s="2">
        <v>244327</v>
      </c>
      <c r="AG11" t="s">
        <v>80</v>
      </c>
      <c r="AH11" t="s">
        <v>20</v>
      </c>
      <c r="AI11" s="2">
        <v>259259</v>
      </c>
      <c r="AK11" t="s">
        <v>80</v>
      </c>
      <c r="AL11" t="s">
        <v>20</v>
      </c>
      <c r="AM11" s="2">
        <v>270760</v>
      </c>
    </row>
    <row r="12" spans="1:39" x14ac:dyDescent="0.3">
      <c r="A12" t="s">
        <v>80</v>
      </c>
      <c r="B12" t="s">
        <v>21</v>
      </c>
      <c r="C12" s="2">
        <v>331080</v>
      </c>
      <c r="E12" t="s">
        <v>80</v>
      </c>
      <c r="F12" t="s">
        <v>21</v>
      </c>
      <c r="G12" s="2">
        <v>302255</v>
      </c>
      <c r="I12" t="s">
        <v>80</v>
      </c>
      <c r="J12" t="s">
        <v>21</v>
      </c>
      <c r="K12" s="2">
        <v>294795</v>
      </c>
      <c r="M12" t="s">
        <v>80</v>
      </c>
      <c r="N12" t="s">
        <v>21</v>
      </c>
      <c r="O12" s="2">
        <v>265934</v>
      </c>
      <c r="Q12" t="s">
        <v>80</v>
      </c>
      <c r="R12" t="s">
        <v>21</v>
      </c>
      <c r="S12" s="2">
        <v>257648</v>
      </c>
      <c r="U12" t="s">
        <v>80</v>
      </c>
      <c r="V12" t="s">
        <v>21</v>
      </c>
      <c r="W12" s="2">
        <v>240006</v>
      </c>
      <c r="Y12" t="s">
        <v>80</v>
      </c>
      <c r="Z12" t="s">
        <v>21</v>
      </c>
      <c r="AA12" s="2">
        <v>227125</v>
      </c>
      <c r="AC12" t="s">
        <v>80</v>
      </c>
      <c r="AD12" t="s">
        <v>21</v>
      </c>
      <c r="AE12" s="2">
        <v>220496</v>
      </c>
      <c r="AG12" t="s">
        <v>80</v>
      </c>
      <c r="AH12" t="s">
        <v>21</v>
      </c>
      <c r="AI12" s="2">
        <v>242747</v>
      </c>
      <c r="AK12" t="s">
        <v>80</v>
      </c>
      <c r="AL12" t="s">
        <v>21</v>
      </c>
      <c r="AM12" s="2">
        <v>268204</v>
      </c>
    </row>
    <row r="13" spans="1:39" x14ac:dyDescent="0.3">
      <c r="A13" t="s">
        <v>80</v>
      </c>
      <c r="B13" t="s">
        <v>22</v>
      </c>
      <c r="C13" s="2">
        <v>362723</v>
      </c>
      <c r="E13" t="s">
        <v>80</v>
      </c>
      <c r="F13" t="s">
        <v>22</v>
      </c>
      <c r="G13" s="2">
        <v>309352</v>
      </c>
      <c r="I13" t="s">
        <v>80</v>
      </c>
      <c r="J13" t="s">
        <v>22</v>
      </c>
      <c r="K13" s="2">
        <v>302498</v>
      </c>
      <c r="M13" t="s">
        <v>80</v>
      </c>
      <c r="N13" t="s">
        <v>22</v>
      </c>
      <c r="O13" s="2">
        <v>290037</v>
      </c>
      <c r="Q13" t="s">
        <v>80</v>
      </c>
      <c r="R13" t="s">
        <v>22</v>
      </c>
      <c r="S13" s="2">
        <v>275554</v>
      </c>
      <c r="U13" t="s">
        <v>80</v>
      </c>
      <c r="V13" t="s">
        <v>22</v>
      </c>
      <c r="W13" s="2">
        <v>271090</v>
      </c>
      <c r="Y13" t="s">
        <v>80</v>
      </c>
      <c r="Z13" t="s">
        <v>22</v>
      </c>
      <c r="AA13" s="2">
        <v>265858</v>
      </c>
      <c r="AC13" t="s">
        <v>80</v>
      </c>
      <c r="AD13" t="s">
        <v>22</v>
      </c>
      <c r="AE13" s="2">
        <v>284650</v>
      </c>
      <c r="AG13" t="s">
        <v>80</v>
      </c>
      <c r="AH13" t="s">
        <v>22</v>
      </c>
      <c r="AI13" s="2">
        <v>298502</v>
      </c>
      <c r="AK13" t="s">
        <v>80</v>
      </c>
      <c r="AL13" t="s">
        <v>22</v>
      </c>
      <c r="AM13" s="2">
        <v>319784</v>
      </c>
    </row>
    <row r="14" spans="1:39" x14ac:dyDescent="0.3">
      <c r="A14" t="s">
        <v>80</v>
      </c>
      <c r="B14" t="s">
        <v>23</v>
      </c>
      <c r="C14" s="2">
        <v>75798</v>
      </c>
      <c r="E14" t="s">
        <v>80</v>
      </c>
      <c r="F14" t="s">
        <v>23</v>
      </c>
      <c r="G14" s="2">
        <v>66227</v>
      </c>
      <c r="I14" t="s">
        <v>80</v>
      </c>
      <c r="J14" t="s">
        <v>23</v>
      </c>
      <c r="K14" s="2">
        <v>63641</v>
      </c>
      <c r="M14" t="s">
        <v>80</v>
      </c>
      <c r="N14" t="s">
        <v>23</v>
      </c>
      <c r="O14" s="2">
        <v>57858</v>
      </c>
      <c r="Q14" t="s">
        <v>80</v>
      </c>
      <c r="R14" t="s">
        <v>23</v>
      </c>
      <c r="S14" s="2">
        <v>50774</v>
      </c>
      <c r="U14" t="s">
        <v>80</v>
      </c>
      <c r="V14" t="s">
        <v>23</v>
      </c>
      <c r="W14" s="2">
        <v>47831</v>
      </c>
      <c r="Y14" t="s">
        <v>80</v>
      </c>
      <c r="Z14" t="s">
        <v>23</v>
      </c>
      <c r="AA14" s="2">
        <v>50904</v>
      </c>
      <c r="AC14" t="s">
        <v>80</v>
      </c>
      <c r="AD14" t="s">
        <v>23</v>
      </c>
      <c r="AE14" s="2">
        <v>64147</v>
      </c>
      <c r="AG14" t="s">
        <v>80</v>
      </c>
      <c r="AH14" t="s">
        <v>23</v>
      </c>
      <c r="AI14" s="2">
        <v>48785</v>
      </c>
      <c r="AK14" t="s">
        <v>80</v>
      </c>
      <c r="AL14" t="s">
        <v>23</v>
      </c>
      <c r="AM14" s="2">
        <v>54579</v>
      </c>
    </row>
    <row r="15" spans="1:39" x14ac:dyDescent="0.3">
      <c r="A15" t="s">
        <v>80</v>
      </c>
      <c r="B15" t="s">
        <v>28</v>
      </c>
      <c r="C15" s="2">
        <v>261723</v>
      </c>
      <c r="E15" t="s">
        <v>80</v>
      </c>
      <c r="F15" t="s">
        <v>28</v>
      </c>
      <c r="G15" s="2">
        <v>268634</v>
      </c>
      <c r="I15" t="s">
        <v>80</v>
      </c>
      <c r="J15" t="s">
        <v>28</v>
      </c>
      <c r="K15" s="2">
        <v>252706</v>
      </c>
      <c r="M15" t="s">
        <v>80</v>
      </c>
      <c r="N15" t="s">
        <v>28</v>
      </c>
      <c r="O15" s="2">
        <v>212493</v>
      </c>
      <c r="Q15" t="s">
        <v>80</v>
      </c>
      <c r="R15" t="s">
        <v>28</v>
      </c>
      <c r="S15" s="2">
        <v>209872</v>
      </c>
      <c r="U15" t="s">
        <v>80</v>
      </c>
      <c r="V15" t="s">
        <v>28</v>
      </c>
      <c r="W15" s="2">
        <v>206983</v>
      </c>
      <c r="Y15" t="s">
        <v>80</v>
      </c>
      <c r="Z15" t="s">
        <v>28</v>
      </c>
      <c r="AA15" s="2">
        <v>194209</v>
      </c>
      <c r="AC15" t="s">
        <v>80</v>
      </c>
      <c r="AD15" t="s">
        <v>28</v>
      </c>
      <c r="AE15" s="2">
        <v>193505</v>
      </c>
      <c r="AG15" t="s">
        <v>80</v>
      </c>
      <c r="AH15" t="s">
        <v>28</v>
      </c>
      <c r="AI15" s="2">
        <v>208019</v>
      </c>
      <c r="AK15" t="s">
        <v>80</v>
      </c>
      <c r="AL15" t="s">
        <v>28</v>
      </c>
      <c r="AM15" s="2">
        <v>259890</v>
      </c>
    </row>
    <row r="16" spans="1:39" x14ac:dyDescent="0.3">
      <c r="A16" t="s">
        <v>80</v>
      </c>
      <c r="B16" t="s">
        <v>30</v>
      </c>
      <c r="C16" s="2">
        <v>190076</v>
      </c>
      <c r="E16" t="s">
        <v>80</v>
      </c>
      <c r="F16" t="s">
        <v>30</v>
      </c>
      <c r="G16" s="2">
        <v>160950</v>
      </c>
      <c r="I16" t="s">
        <v>80</v>
      </c>
      <c r="J16" t="s">
        <v>30</v>
      </c>
      <c r="K16" s="2">
        <v>150698</v>
      </c>
      <c r="M16" t="s">
        <v>80</v>
      </c>
      <c r="N16" t="s">
        <v>30</v>
      </c>
      <c r="O16" s="2">
        <v>136662</v>
      </c>
      <c r="Q16" t="s">
        <v>80</v>
      </c>
      <c r="R16" t="s">
        <v>30</v>
      </c>
      <c r="S16" s="2">
        <v>125822</v>
      </c>
      <c r="U16" t="s">
        <v>80</v>
      </c>
      <c r="V16" t="s">
        <v>30</v>
      </c>
      <c r="W16" s="2">
        <v>112282</v>
      </c>
      <c r="Y16" t="s">
        <v>80</v>
      </c>
      <c r="Z16" t="s">
        <v>30</v>
      </c>
      <c r="AA16" s="2">
        <v>107460</v>
      </c>
      <c r="AC16" t="s">
        <v>80</v>
      </c>
      <c r="AD16" t="s">
        <v>30</v>
      </c>
      <c r="AE16" s="2">
        <v>107773</v>
      </c>
      <c r="AG16" t="s">
        <v>80</v>
      </c>
      <c r="AH16" t="s">
        <v>30</v>
      </c>
      <c r="AI16" s="2">
        <v>112759</v>
      </c>
      <c r="AK16" t="s">
        <v>80</v>
      </c>
      <c r="AL16" t="s">
        <v>30</v>
      </c>
      <c r="AM16" s="2">
        <v>127203</v>
      </c>
    </row>
    <row r="17" spans="1:39" x14ac:dyDescent="0.3">
      <c r="A17" t="s">
        <v>80</v>
      </c>
      <c r="B17" t="s">
        <v>31</v>
      </c>
      <c r="C17" s="2">
        <v>262730</v>
      </c>
      <c r="E17" t="s">
        <v>80</v>
      </c>
      <c r="F17" t="s">
        <v>31</v>
      </c>
      <c r="G17" s="2">
        <v>255357</v>
      </c>
      <c r="I17" t="s">
        <v>80</v>
      </c>
      <c r="J17" t="s">
        <v>31</v>
      </c>
      <c r="K17" s="2">
        <v>250321</v>
      </c>
      <c r="M17" t="s">
        <v>80</v>
      </c>
      <c r="N17" t="s">
        <v>31</v>
      </c>
      <c r="O17" s="2">
        <v>225828</v>
      </c>
      <c r="Q17" t="s">
        <v>80</v>
      </c>
      <c r="R17" t="s">
        <v>31</v>
      </c>
      <c r="S17" s="2">
        <v>202825</v>
      </c>
      <c r="U17" t="s">
        <v>80</v>
      </c>
      <c r="V17" t="s">
        <v>31</v>
      </c>
      <c r="W17" s="2">
        <v>190337</v>
      </c>
      <c r="Y17" t="s">
        <v>80</v>
      </c>
      <c r="Z17" t="s">
        <v>31</v>
      </c>
      <c r="AA17" s="2">
        <v>184081</v>
      </c>
      <c r="AC17" t="s">
        <v>80</v>
      </c>
      <c r="AD17" t="s">
        <v>31</v>
      </c>
      <c r="AE17" s="2">
        <v>189339</v>
      </c>
      <c r="AG17" t="s">
        <v>80</v>
      </c>
      <c r="AH17" t="s">
        <v>31</v>
      </c>
      <c r="AI17" s="2">
        <v>199087</v>
      </c>
      <c r="AK17" t="s">
        <v>80</v>
      </c>
      <c r="AL17" t="s">
        <v>31</v>
      </c>
      <c r="AM17" s="2">
        <v>210287</v>
      </c>
    </row>
    <row r="18" spans="1:39" x14ac:dyDescent="0.3">
      <c r="A18" t="s">
        <v>80</v>
      </c>
      <c r="B18" t="s">
        <v>32</v>
      </c>
      <c r="C18" s="2">
        <v>121118</v>
      </c>
      <c r="E18" t="s">
        <v>80</v>
      </c>
      <c r="F18" t="s">
        <v>32</v>
      </c>
      <c r="G18" s="2">
        <v>109892</v>
      </c>
      <c r="I18" t="s">
        <v>80</v>
      </c>
      <c r="J18" t="s">
        <v>32</v>
      </c>
      <c r="K18" s="2">
        <v>108046</v>
      </c>
      <c r="M18" t="s">
        <v>80</v>
      </c>
      <c r="N18" t="s">
        <v>32</v>
      </c>
      <c r="O18" s="2">
        <v>114291</v>
      </c>
      <c r="Q18" t="s">
        <v>80</v>
      </c>
      <c r="R18" t="s">
        <v>32</v>
      </c>
      <c r="S18" s="2">
        <v>102793</v>
      </c>
      <c r="U18" t="s">
        <v>80</v>
      </c>
      <c r="V18" t="s">
        <v>32</v>
      </c>
      <c r="W18" s="2">
        <v>97867</v>
      </c>
      <c r="Y18" t="s">
        <v>80</v>
      </c>
      <c r="Z18" t="s">
        <v>32</v>
      </c>
      <c r="AA18" s="2">
        <v>95728</v>
      </c>
      <c r="AC18" t="s">
        <v>80</v>
      </c>
      <c r="AD18" t="s">
        <v>32</v>
      </c>
      <c r="AE18" s="2">
        <v>100376</v>
      </c>
      <c r="AG18" t="s">
        <v>80</v>
      </c>
      <c r="AH18" t="s">
        <v>32</v>
      </c>
      <c r="AI18" s="2">
        <v>104216</v>
      </c>
      <c r="AK18" t="s">
        <v>80</v>
      </c>
      <c r="AL18" t="s">
        <v>32</v>
      </c>
      <c r="AM18" s="2">
        <v>107799</v>
      </c>
    </row>
    <row r="19" spans="1:39" x14ac:dyDescent="0.3">
      <c r="A19" t="s">
        <v>80</v>
      </c>
      <c r="B19" t="s">
        <v>33</v>
      </c>
      <c r="C19" s="2">
        <v>252552</v>
      </c>
      <c r="E19" t="s">
        <v>80</v>
      </c>
      <c r="F19" t="s">
        <v>33</v>
      </c>
      <c r="G19" s="2">
        <v>243635</v>
      </c>
      <c r="I19" t="s">
        <v>80</v>
      </c>
      <c r="J19" t="s">
        <v>33</v>
      </c>
      <c r="K19" s="2">
        <v>245860</v>
      </c>
      <c r="M19" t="s">
        <v>80</v>
      </c>
      <c r="N19" t="s">
        <v>33</v>
      </c>
      <c r="O19" s="2">
        <v>237000</v>
      </c>
      <c r="Q19" t="s">
        <v>80</v>
      </c>
      <c r="R19" t="s">
        <v>33</v>
      </c>
      <c r="S19" s="2">
        <v>231450</v>
      </c>
      <c r="U19" t="s">
        <v>80</v>
      </c>
      <c r="V19" t="s">
        <v>33</v>
      </c>
      <c r="W19" s="2">
        <v>233614</v>
      </c>
      <c r="Y19" t="s">
        <v>80</v>
      </c>
      <c r="Z19" t="s">
        <v>33</v>
      </c>
      <c r="AA19" s="2">
        <v>241352</v>
      </c>
      <c r="AC19" t="s">
        <v>80</v>
      </c>
      <c r="AD19" t="s">
        <v>33</v>
      </c>
      <c r="AE19" s="2">
        <v>250982</v>
      </c>
      <c r="AG19" t="s">
        <v>80</v>
      </c>
      <c r="AH19" t="s">
        <v>33</v>
      </c>
      <c r="AI19" s="2">
        <v>261622</v>
      </c>
      <c r="AK19" t="s">
        <v>80</v>
      </c>
      <c r="AL19" t="s">
        <v>33</v>
      </c>
      <c r="AM19" s="2">
        <v>250402</v>
      </c>
    </row>
    <row r="20" spans="1:39" x14ac:dyDescent="0.3">
      <c r="A20" t="s">
        <v>80</v>
      </c>
      <c r="B20" t="s">
        <v>35</v>
      </c>
      <c r="C20" s="2">
        <v>332896</v>
      </c>
      <c r="E20" t="s">
        <v>80</v>
      </c>
      <c r="F20" t="s">
        <v>35</v>
      </c>
      <c r="G20" s="2">
        <v>246554</v>
      </c>
      <c r="I20" t="s">
        <v>80</v>
      </c>
      <c r="J20" t="s">
        <v>35</v>
      </c>
      <c r="K20" s="2">
        <v>240826</v>
      </c>
      <c r="M20" t="s">
        <v>80</v>
      </c>
      <c r="N20" t="s">
        <v>35</v>
      </c>
      <c r="O20" s="2">
        <v>244262</v>
      </c>
      <c r="Q20" t="s">
        <v>80</v>
      </c>
      <c r="R20" t="s">
        <v>35</v>
      </c>
      <c r="S20" s="2">
        <v>244386</v>
      </c>
      <c r="U20" t="s">
        <v>80</v>
      </c>
      <c r="V20" t="s">
        <v>35</v>
      </c>
      <c r="W20" s="2">
        <v>240111</v>
      </c>
      <c r="Y20" t="s">
        <v>80</v>
      </c>
      <c r="Z20" t="s">
        <v>35</v>
      </c>
      <c r="AA20" s="2">
        <v>253715</v>
      </c>
      <c r="AC20" t="s">
        <v>80</v>
      </c>
      <c r="AD20" t="s">
        <v>35</v>
      </c>
      <c r="AE20" s="2">
        <v>268702</v>
      </c>
      <c r="AG20" t="s">
        <v>80</v>
      </c>
      <c r="AH20" t="s">
        <v>35</v>
      </c>
      <c r="AI20" s="2">
        <v>269185</v>
      </c>
      <c r="AK20" t="s">
        <v>80</v>
      </c>
      <c r="AL20" t="s">
        <v>35</v>
      </c>
      <c r="AM20" s="2">
        <v>282246</v>
      </c>
    </row>
    <row r="21" spans="1:39" x14ac:dyDescent="0.3">
      <c r="A21" t="s">
        <v>80</v>
      </c>
      <c r="B21" t="s">
        <v>38</v>
      </c>
      <c r="C21" s="2">
        <v>101287</v>
      </c>
      <c r="E21" t="s">
        <v>80</v>
      </c>
      <c r="F21" t="s">
        <v>38</v>
      </c>
      <c r="G21" s="2">
        <v>75767</v>
      </c>
      <c r="I21" t="s">
        <v>80</v>
      </c>
      <c r="J21" t="s">
        <v>38</v>
      </c>
      <c r="K21" s="2">
        <v>85022</v>
      </c>
      <c r="M21" t="s">
        <v>80</v>
      </c>
      <c r="N21" t="s">
        <v>38</v>
      </c>
      <c r="O21" s="2">
        <v>86172</v>
      </c>
      <c r="Q21" t="s">
        <v>80</v>
      </c>
      <c r="R21" t="s">
        <v>38</v>
      </c>
      <c r="S21" s="2">
        <v>78185</v>
      </c>
      <c r="U21" t="s">
        <v>80</v>
      </c>
      <c r="V21" t="s">
        <v>38</v>
      </c>
      <c r="W21" s="2">
        <v>78015</v>
      </c>
      <c r="Y21" t="s">
        <v>80</v>
      </c>
      <c r="Z21" t="s">
        <v>38</v>
      </c>
      <c r="AA21" s="2">
        <v>73179</v>
      </c>
      <c r="AC21" t="s">
        <v>80</v>
      </c>
      <c r="AD21" t="s">
        <v>38</v>
      </c>
      <c r="AE21" s="2">
        <v>76617</v>
      </c>
      <c r="AG21" t="s">
        <v>80</v>
      </c>
      <c r="AH21" t="s">
        <v>38</v>
      </c>
      <c r="AI21" s="2">
        <v>84944</v>
      </c>
      <c r="AK21" t="s">
        <v>80</v>
      </c>
      <c r="AL21" t="s">
        <v>38</v>
      </c>
      <c r="AM21" s="2">
        <v>100966</v>
      </c>
    </row>
    <row r="22" spans="1:39" x14ac:dyDescent="0.3">
      <c r="A22" t="s">
        <v>80</v>
      </c>
      <c r="B22" t="s">
        <v>40</v>
      </c>
      <c r="C22" s="2">
        <v>255119</v>
      </c>
      <c r="E22" t="s">
        <v>80</v>
      </c>
      <c r="F22" t="s">
        <v>40</v>
      </c>
      <c r="G22" s="2">
        <v>243317</v>
      </c>
      <c r="I22" t="s">
        <v>80</v>
      </c>
      <c r="J22" t="s">
        <v>40</v>
      </c>
      <c r="K22" s="2">
        <v>219744</v>
      </c>
      <c r="M22" t="s">
        <v>80</v>
      </c>
      <c r="N22" t="s">
        <v>40</v>
      </c>
      <c r="O22" s="2">
        <v>209693</v>
      </c>
      <c r="Q22" t="s">
        <v>80</v>
      </c>
      <c r="R22" t="s">
        <v>40</v>
      </c>
      <c r="S22" s="2">
        <v>196477</v>
      </c>
      <c r="U22" t="s">
        <v>80</v>
      </c>
      <c r="V22" t="s">
        <v>40</v>
      </c>
      <c r="W22" s="2">
        <v>196613</v>
      </c>
      <c r="Y22" t="s">
        <v>80</v>
      </c>
      <c r="Z22" t="s">
        <v>40</v>
      </c>
      <c r="AA22" s="2">
        <v>183279</v>
      </c>
      <c r="AC22" t="s">
        <v>80</v>
      </c>
      <c r="AD22" t="s">
        <v>40</v>
      </c>
      <c r="AE22" s="2">
        <v>169227</v>
      </c>
      <c r="AG22" t="s">
        <v>80</v>
      </c>
      <c r="AH22" t="s">
        <v>40</v>
      </c>
      <c r="AI22" s="2">
        <v>187914</v>
      </c>
      <c r="AK22" t="s">
        <v>80</v>
      </c>
      <c r="AL22" t="s">
        <v>40</v>
      </c>
      <c r="AM22" s="2">
        <v>232019</v>
      </c>
    </row>
    <row r="23" spans="1:39" x14ac:dyDescent="0.3">
      <c r="A23" t="s">
        <v>80</v>
      </c>
      <c r="B23" t="s">
        <v>43</v>
      </c>
      <c r="C23" s="2">
        <v>289959</v>
      </c>
      <c r="E23" t="s">
        <v>80</v>
      </c>
      <c r="F23" t="s">
        <v>43</v>
      </c>
      <c r="G23" s="2">
        <v>265184</v>
      </c>
      <c r="I23" t="s">
        <v>80</v>
      </c>
      <c r="J23" t="s">
        <v>43</v>
      </c>
      <c r="K23" s="2">
        <v>262170</v>
      </c>
      <c r="M23" t="s">
        <v>80</v>
      </c>
      <c r="N23" t="s">
        <v>43</v>
      </c>
      <c r="O23" s="2">
        <v>238470</v>
      </c>
      <c r="Q23" t="s">
        <v>80</v>
      </c>
      <c r="R23" t="s">
        <v>43</v>
      </c>
      <c r="S23" s="2">
        <v>218472</v>
      </c>
      <c r="U23" t="s">
        <v>80</v>
      </c>
      <c r="V23" t="s">
        <v>43</v>
      </c>
      <c r="W23" s="2">
        <v>208701</v>
      </c>
      <c r="Y23" t="s">
        <v>80</v>
      </c>
      <c r="Z23" t="s">
        <v>43</v>
      </c>
      <c r="AA23" s="2">
        <v>209874</v>
      </c>
      <c r="AC23" t="s">
        <v>80</v>
      </c>
      <c r="AD23" t="s">
        <v>43</v>
      </c>
      <c r="AE23" s="2">
        <v>204512</v>
      </c>
      <c r="AG23" t="s">
        <v>80</v>
      </c>
      <c r="AH23" t="s">
        <v>43</v>
      </c>
      <c r="AI23" s="2">
        <v>213678</v>
      </c>
      <c r="AK23" t="s">
        <v>80</v>
      </c>
      <c r="AL23" t="s">
        <v>43</v>
      </c>
      <c r="AM23" s="2">
        <v>227606</v>
      </c>
    </row>
    <row r="24" spans="1:39" x14ac:dyDescent="0.3">
      <c r="A24" t="s">
        <v>80</v>
      </c>
      <c r="B24" t="s">
        <v>44</v>
      </c>
      <c r="C24" s="2">
        <v>365603</v>
      </c>
      <c r="E24" t="s">
        <v>80</v>
      </c>
      <c r="F24" t="s">
        <v>44</v>
      </c>
      <c r="G24" s="2">
        <v>349258</v>
      </c>
      <c r="I24" t="s">
        <v>80</v>
      </c>
      <c r="J24" t="s">
        <v>44</v>
      </c>
      <c r="K24" s="2">
        <v>354530</v>
      </c>
      <c r="M24" t="s">
        <v>80</v>
      </c>
      <c r="N24" t="s">
        <v>44</v>
      </c>
      <c r="O24" s="2">
        <v>339158</v>
      </c>
      <c r="Q24" t="s">
        <v>80</v>
      </c>
      <c r="R24" t="s">
        <v>44</v>
      </c>
      <c r="S24" s="2">
        <v>329730</v>
      </c>
      <c r="U24" t="s">
        <v>80</v>
      </c>
      <c r="V24" t="s">
        <v>44</v>
      </c>
      <c r="W24" s="2">
        <v>296904</v>
      </c>
      <c r="Y24" t="s">
        <v>80</v>
      </c>
      <c r="Z24" t="s">
        <v>44</v>
      </c>
      <c r="AA24" s="2">
        <v>283177</v>
      </c>
      <c r="AC24" t="s">
        <v>80</v>
      </c>
      <c r="AD24" t="s">
        <v>44</v>
      </c>
      <c r="AE24" s="2">
        <v>290823</v>
      </c>
      <c r="AG24" t="s">
        <v>80</v>
      </c>
      <c r="AH24" t="s">
        <v>44</v>
      </c>
      <c r="AI24" s="2">
        <v>304834</v>
      </c>
      <c r="AK24" t="s">
        <v>80</v>
      </c>
      <c r="AL24" t="s">
        <v>44</v>
      </c>
      <c r="AM24" s="2">
        <v>320518</v>
      </c>
    </row>
    <row r="25" spans="1:39" x14ac:dyDescent="0.3">
      <c r="A25" t="s">
        <v>80</v>
      </c>
      <c r="B25" t="s">
        <v>45</v>
      </c>
      <c r="C25" s="2">
        <v>46598</v>
      </c>
      <c r="E25" t="s">
        <v>80</v>
      </c>
      <c r="F25" t="s">
        <v>45</v>
      </c>
      <c r="G25" s="2">
        <v>51468</v>
      </c>
      <c r="I25" t="s">
        <v>80</v>
      </c>
      <c r="J25" t="s">
        <v>45</v>
      </c>
      <c r="K25" s="2">
        <v>57660</v>
      </c>
      <c r="M25" t="s">
        <v>80</v>
      </c>
      <c r="N25" t="s">
        <v>45</v>
      </c>
      <c r="O25" s="2">
        <v>55625</v>
      </c>
      <c r="Q25" t="s">
        <v>80</v>
      </c>
      <c r="R25" t="s">
        <v>45</v>
      </c>
      <c r="S25" s="2">
        <v>54353</v>
      </c>
      <c r="U25" t="s">
        <v>80</v>
      </c>
      <c r="V25" t="s">
        <v>45</v>
      </c>
      <c r="W25" s="2">
        <v>52484</v>
      </c>
      <c r="Y25" t="s">
        <v>80</v>
      </c>
      <c r="Z25" t="s">
        <v>45</v>
      </c>
      <c r="AA25" s="2">
        <v>50280</v>
      </c>
      <c r="AC25" t="s">
        <v>80</v>
      </c>
      <c r="AD25" t="s">
        <v>45</v>
      </c>
      <c r="AE25" s="2">
        <v>52596</v>
      </c>
      <c r="AG25" t="s">
        <v>80</v>
      </c>
      <c r="AH25" t="s">
        <v>45</v>
      </c>
      <c r="AI25" s="2">
        <v>62237</v>
      </c>
      <c r="AK25" t="s">
        <v>80</v>
      </c>
      <c r="AL25" t="s">
        <v>45</v>
      </c>
      <c r="AM25" s="2">
        <v>76780</v>
      </c>
    </row>
    <row r="26" spans="1:39" x14ac:dyDescent="0.3">
      <c r="A26" t="s">
        <v>80</v>
      </c>
      <c r="B26" t="s">
        <v>49</v>
      </c>
      <c r="C26" s="2">
        <v>106193</v>
      </c>
      <c r="E26" t="s">
        <v>80</v>
      </c>
      <c r="F26" t="s">
        <v>49</v>
      </c>
      <c r="G26" s="2">
        <v>100302</v>
      </c>
      <c r="I26" t="s">
        <v>80</v>
      </c>
      <c r="J26" t="s">
        <v>49</v>
      </c>
      <c r="K26" s="2">
        <v>92927</v>
      </c>
      <c r="M26" t="s">
        <v>80</v>
      </c>
      <c r="N26" t="s">
        <v>49</v>
      </c>
      <c r="O26" s="2">
        <v>89969</v>
      </c>
      <c r="Q26" t="s">
        <v>80</v>
      </c>
      <c r="R26" t="s">
        <v>49</v>
      </c>
      <c r="S26" s="2">
        <v>82108</v>
      </c>
      <c r="U26" t="s">
        <v>80</v>
      </c>
      <c r="V26" t="s">
        <v>49</v>
      </c>
      <c r="W26" s="2">
        <v>86720</v>
      </c>
      <c r="Y26" t="s">
        <v>80</v>
      </c>
      <c r="Z26" t="s">
        <v>49</v>
      </c>
      <c r="AA26" s="2">
        <v>87542</v>
      </c>
      <c r="AC26" t="s">
        <v>80</v>
      </c>
      <c r="AD26" t="s">
        <v>49</v>
      </c>
      <c r="AE26" s="2">
        <v>83167</v>
      </c>
      <c r="AG26" t="s">
        <v>80</v>
      </c>
      <c r="AH26" t="s">
        <v>49</v>
      </c>
      <c r="AI26" s="2">
        <v>89153</v>
      </c>
      <c r="AK26" t="s">
        <v>80</v>
      </c>
      <c r="AL26" t="s">
        <v>49</v>
      </c>
      <c r="AM26" s="2">
        <v>91089</v>
      </c>
    </row>
    <row r="27" spans="1:39" x14ac:dyDescent="0.3">
      <c r="A27" t="s">
        <v>80</v>
      </c>
      <c r="B27" t="s">
        <v>52</v>
      </c>
      <c r="C27" s="2">
        <v>107198</v>
      </c>
      <c r="E27" t="s">
        <v>80</v>
      </c>
      <c r="F27" t="s">
        <v>52</v>
      </c>
      <c r="G27" s="2">
        <v>95147</v>
      </c>
      <c r="I27" t="s">
        <v>80</v>
      </c>
      <c r="J27" t="s">
        <v>52</v>
      </c>
      <c r="K27" s="2">
        <v>96562</v>
      </c>
      <c r="M27" t="s">
        <v>80</v>
      </c>
      <c r="N27" t="s">
        <v>52</v>
      </c>
      <c r="O27" s="2">
        <v>90472</v>
      </c>
      <c r="Q27" t="s">
        <v>80</v>
      </c>
      <c r="R27" t="s">
        <v>52</v>
      </c>
      <c r="S27" s="2">
        <v>86903</v>
      </c>
      <c r="U27" t="s">
        <v>80</v>
      </c>
      <c r="V27" t="s">
        <v>52</v>
      </c>
      <c r="W27" s="2">
        <v>86311</v>
      </c>
      <c r="Y27" t="s">
        <v>80</v>
      </c>
      <c r="Z27" t="s">
        <v>52</v>
      </c>
      <c r="AA27" s="2">
        <v>86603</v>
      </c>
      <c r="AC27" t="s">
        <v>80</v>
      </c>
      <c r="AD27" t="s">
        <v>52</v>
      </c>
      <c r="AE27" s="2">
        <v>90374</v>
      </c>
      <c r="AG27" t="s">
        <v>80</v>
      </c>
      <c r="AH27" t="s">
        <v>52</v>
      </c>
      <c r="AI27" s="2">
        <v>94978</v>
      </c>
      <c r="AK27" t="s">
        <v>80</v>
      </c>
      <c r="AL27" t="s">
        <v>52</v>
      </c>
      <c r="AM27" s="2">
        <v>105892</v>
      </c>
    </row>
    <row r="28" spans="1:39" x14ac:dyDescent="0.3">
      <c r="A28" t="s">
        <v>80</v>
      </c>
      <c r="B28" t="s">
        <v>54</v>
      </c>
      <c r="C28" s="2">
        <v>54444</v>
      </c>
      <c r="E28" t="s">
        <v>80</v>
      </c>
      <c r="F28" t="s">
        <v>54</v>
      </c>
      <c r="G28" s="2">
        <v>57353</v>
      </c>
      <c r="I28" t="s">
        <v>80</v>
      </c>
      <c r="J28" t="s">
        <v>54</v>
      </c>
      <c r="K28" s="2">
        <v>52082</v>
      </c>
      <c r="M28" t="s">
        <v>80</v>
      </c>
      <c r="N28" t="s">
        <v>54</v>
      </c>
      <c r="O28" s="2">
        <v>42595</v>
      </c>
      <c r="Q28" t="s">
        <v>80</v>
      </c>
      <c r="R28" t="s">
        <v>54</v>
      </c>
      <c r="S28" s="2">
        <v>56410</v>
      </c>
      <c r="U28" t="s">
        <v>80</v>
      </c>
      <c r="V28" t="s">
        <v>54</v>
      </c>
      <c r="W28" s="2">
        <v>63951</v>
      </c>
      <c r="Y28" t="s">
        <v>80</v>
      </c>
      <c r="Z28" t="s">
        <v>54</v>
      </c>
      <c r="AA28" s="2">
        <v>48970</v>
      </c>
      <c r="AC28" t="s">
        <v>80</v>
      </c>
      <c r="AD28" t="s">
        <v>54</v>
      </c>
      <c r="AE28" s="2">
        <v>42280</v>
      </c>
      <c r="AG28" t="s">
        <v>80</v>
      </c>
      <c r="AH28" t="s">
        <v>54</v>
      </c>
      <c r="AI28" s="2">
        <v>53971</v>
      </c>
      <c r="AK28" t="s">
        <v>80</v>
      </c>
      <c r="AL28" t="s">
        <v>54</v>
      </c>
      <c r="AM28" s="2">
        <v>57441</v>
      </c>
    </row>
    <row r="29" spans="1:39" x14ac:dyDescent="0.3">
      <c r="C29" s="2"/>
      <c r="G29" s="2"/>
      <c r="K29" s="2"/>
      <c r="O29" s="2"/>
      <c r="S29" s="2"/>
      <c r="W29" s="2"/>
      <c r="AA29" s="2"/>
      <c r="AE29" s="2"/>
      <c r="AI29" s="2"/>
      <c r="AM29" s="2"/>
    </row>
    <row r="30" spans="1:39" x14ac:dyDescent="0.3">
      <c r="B30" t="s">
        <v>85</v>
      </c>
      <c r="C30" s="2">
        <f>SUM(C4:C28)</f>
        <v>5790111</v>
      </c>
      <c r="F30" t="s">
        <v>85</v>
      </c>
      <c r="G30" s="2">
        <f>SUM(G4:G28)</f>
        <v>5299132</v>
      </c>
      <c r="J30" t="s">
        <v>85</v>
      </c>
      <c r="K30" s="2">
        <f>SUM(K4:K28)</f>
        <v>5106999</v>
      </c>
      <c r="N30" t="s">
        <v>85</v>
      </c>
      <c r="O30" s="2">
        <f>SUM(O4:O28)</f>
        <v>4822337</v>
      </c>
      <c r="R30" t="s">
        <v>85</v>
      </c>
      <c r="S30" s="2">
        <f>SUM(S4:S28)</f>
        <v>4616997</v>
      </c>
      <c r="V30" t="s">
        <v>85</v>
      </c>
      <c r="W30" s="2">
        <f>SUM(W4:W28)</f>
        <v>4477990</v>
      </c>
      <c r="Z30" t="s">
        <v>85</v>
      </c>
      <c r="AA30" s="2">
        <f>SUM(AA4:AA28)</f>
        <v>4363044</v>
      </c>
      <c r="AD30" t="s">
        <v>85</v>
      </c>
      <c r="AE30" s="2">
        <f>SUM(AE4:AE28)</f>
        <v>4383796</v>
      </c>
      <c r="AH30" t="s">
        <v>85</v>
      </c>
      <c r="AI30" s="2">
        <f>SUM(AI4:AI28)</f>
        <v>4673244</v>
      </c>
      <c r="AL30" t="s">
        <v>85</v>
      </c>
      <c r="AM30" s="2">
        <f>SUM(AM4:AM28)</f>
        <v>4970090</v>
      </c>
    </row>
    <row r="31" spans="1:39" x14ac:dyDescent="0.3">
      <c r="C31" s="2"/>
      <c r="G31" s="2"/>
      <c r="K31" s="2"/>
      <c r="O31" s="2"/>
      <c r="S31" s="2"/>
      <c r="W31" s="2"/>
      <c r="AA31" s="2"/>
      <c r="AE31" s="2"/>
      <c r="AI31" s="2"/>
      <c r="AM31" s="2"/>
    </row>
    <row r="32" spans="1:39" x14ac:dyDescent="0.3">
      <c r="A32" t="s">
        <v>81</v>
      </c>
      <c r="B32" t="s">
        <v>7</v>
      </c>
      <c r="C32" s="2">
        <v>669402</v>
      </c>
      <c r="E32" t="s">
        <v>81</v>
      </c>
      <c r="F32" t="s">
        <v>7</v>
      </c>
      <c r="G32" s="2">
        <v>646691</v>
      </c>
      <c r="I32" t="s">
        <v>81</v>
      </c>
      <c r="J32" t="s">
        <v>7</v>
      </c>
      <c r="K32" s="2">
        <v>631218</v>
      </c>
      <c r="M32" t="s">
        <v>81</v>
      </c>
      <c r="N32" t="s">
        <v>7</v>
      </c>
      <c r="O32" s="2">
        <v>577037</v>
      </c>
      <c r="Q32" t="s">
        <v>81</v>
      </c>
      <c r="R32" t="s">
        <v>7</v>
      </c>
      <c r="S32" s="2">
        <v>527223</v>
      </c>
      <c r="U32" t="s">
        <v>81</v>
      </c>
      <c r="V32" t="s">
        <v>7</v>
      </c>
      <c r="W32" s="2">
        <v>498827</v>
      </c>
      <c r="Y32" t="s">
        <v>81</v>
      </c>
      <c r="Z32" t="s">
        <v>7</v>
      </c>
      <c r="AA32" s="2">
        <v>486772</v>
      </c>
      <c r="AC32" t="s">
        <v>81</v>
      </c>
      <c r="AD32" t="s">
        <v>7</v>
      </c>
      <c r="AE32" s="2">
        <v>505344</v>
      </c>
      <c r="AG32" t="s">
        <v>81</v>
      </c>
      <c r="AH32" t="s">
        <v>7</v>
      </c>
      <c r="AI32" s="2">
        <v>555791</v>
      </c>
      <c r="AK32" t="s">
        <v>81</v>
      </c>
      <c r="AL32" t="s">
        <v>7</v>
      </c>
      <c r="AM32" s="2">
        <v>541969</v>
      </c>
    </row>
    <row r="33" spans="1:39" x14ac:dyDescent="0.3">
      <c r="A33" t="s">
        <v>81</v>
      </c>
      <c r="B33" t="s">
        <v>9</v>
      </c>
      <c r="C33" s="2">
        <v>5770381</v>
      </c>
      <c r="E33" t="s">
        <v>81</v>
      </c>
      <c r="F33" t="s">
        <v>9</v>
      </c>
      <c r="G33" s="2">
        <v>5523808</v>
      </c>
      <c r="I33" t="s">
        <v>81</v>
      </c>
      <c r="J33" t="s">
        <v>9</v>
      </c>
      <c r="K33" s="2">
        <v>5339095</v>
      </c>
      <c r="M33" t="s">
        <v>81</v>
      </c>
      <c r="N33" t="s">
        <v>9</v>
      </c>
      <c r="O33" s="2">
        <v>5090299</v>
      </c>
      <c r="Q33" t="s">
        <v>81</v>
      </c>
      <c r="R33" t="s">
        <v>9</v>
      </c>
      <c r="S33" s="2">
        <v>4842456</v>
      </c>
      <c r="U33" t="s">
        <v>81</v>
      </c>
      <c r="V33" t="s">
        <v>9</v>
      </c>
      <c r="W33" s="2">
        <v>4749238</v>
      </c>
      <c r="Y33" t="s">
        <v>81</v>
      </c>
      <c r="Z33" t="s">
        <v>9</v>
      </c>
      <c r="AA33" s="2">
        <v>4714200</v>
      </c>
      <c r="AC33" t="s">
        <v>81</v>
      </c>
      <c r="AD33" t="s">
        <v>9</v>
      </c>
      <c r="AE33" s="2">
        <v>4704900</v>
      </c>
      <c r="AG33" t="s">
        <v>81</v>
      </c>
      <c r="AH33" t="s">
        <v>9</v>
      </c>
      <c r="AI33" s="2">
        <v>4894757</v>
      </c>
      <c r="AK33" t="s">
        <v>81</v>
      </c>
      <c r="AL33" t="s">
        <v>9</v>
      </c>
      <c r="AM33" s="2">
        <v>5094799</v>
      </c>
    </row>
    <row r="34" spans="1:39" x14ac:dyDescent="0.3">
      <c r="A34" t="s">
        <v>81</v>
      </c>
      <c r="B34" t="s">
        <v>10</v>
      </c>
      <c r="C34" s="2">
        <v>1269099</v>
      </c>
      <c r="E34" t="s">
        <v>81</v>
      </c>
      <c r="F34" t="s">
        <v>10</v>
      </c>
      <c r="G34" s="2">
        <v>1185506</v>
      </c>
      <c r="I34" t="s">
        <v>81</v>
      </c>
      <c r="J34" t="s">
        <v>10</v>
      </c>
      <c r="K34" s="2">
        <v>1165031</v>
      </c>
      <c r="M34" t="s">
        <v>81</v>
      </c>
      <c r="N34" t="s">
        <v>10</v>
      </c>
      <c r="O34" s="2">
        <v>1083150</v>
      </c>
      <c r="Q34" t="s">
        <v>81</v>
      </c>
      <c r="R34" t="s">
        <v>10</v>
      </c>
      <c r="S34" s="2">
        <v>1021928</v>
      </c>
      <c r="U34" t="s">
        <v>81</v>
      </c>
      <c r="V34" t="s">
        <v>10</v>
      </c>
      <c r="W34" s="2">
        <v>1003023</v>
      </c>
      <c r="Y34" t="s">
        <v>81</v>
      </c>
      <c r="Z34" t="s">
        <v>10</v>
      </c>
      <c r="AA34" s="2">
        <v>930163</v>
      </c>
      <c r="AC34" t="s">
        <v>81</v>
      </c>
      <c r="AD34" t="s">
        <v>10</v>
      </c>
      <c r="AE34" s="2">
        <v>902166</v>
      </c>
      <c r="AG34" t="s">
        <v>81</v>
      </c>
      <c r="AH34" t="s">
        <v>10</v>
      </c>
      <c r="AI34" s="2">
        <v>934213</v>
      </c>
      <c r="AK34" t="s">
        <v>81</v>
      </c>
      <c r="AL34" t="s">
        <v>10</v>
      </c>
      <c r="AM34" s="2">
        <v>992053</v>
      </c>
    </row>
    <row r="35" spans="1:39" x14ac:dyDescent="0.3">
      <c r="A35" t="s">
        <v>81</v>
      </c>
      <c r="B35" t="s">
        <v>11</v>
      </c>
      <c r="C35" s="2">
        <v>841978</v>
      </c>
      <c r="E35" t="s">
        <v>81</v>
      </c>
      <c r="F35" t="s">
        <v>11</v>
      </c>
      <c r="G35" s="2">
        <v>760588</v>
      </c>
      <c r="I35" t="s">
        <v>81</v>
      </c>
      <c r="J35" t="s">
        <v>11</v>
      </c>
      <c r="K35" s="2">
        <v>748541</v>
      </c>
      <c r="M35" t="s">
        <v>81</v>
      </c>
      <c r="N35" t="s">
        <v>11</v>
      </c>
      <c r="O35" s="2">
        <v>708960</v>
      </c>
      <c r="Q35" t="s">
        <v>81</v>
      </c>
      <c r="R35" t="s">
        <v>11</v>
      </c>
      <c r="S35" s="2">
        <v>698895</v>
      </c>
      <c r="U35" t="s">
        <v>81</v>
      </c>
      <c r="V35" t="s">
        <v>11</v>
      </c>
      <c r="W35" s="2">
        <v>660072</v>
      </c>
      <c r="Y35" t="s">
        <v>81</v>
      </c>
      <c r="Z35" t="s">
        <v>11</v>
      </c>
      <c r="AA35" s="2">
        <v>624681</v>
      </c>
      <c r="AC35" t="s">
        <v>81</v>
      </c>
      <c r="AD35" t="s">
        <v>11</v>
      </c>
      <c r="AE35" s="2">
        <v>636312</v>
      </c>
      <c r="AG35" t="s">
        <v>81</v>
      </c>
      <c r="AH35" t="s">
        <v>11</v>
      </c>
      <c r="AI35" s="2">
        <v>664849</v>
      </c>
      <c r="AK35" t="s">
        <v>81</v>
      </c>
      <c r="AL35" t="s">
        <v>11</v>
      </c>
      <c r="AM35" s="2">
        <v>688345</v>
      </c>
    </row>
    <row r="36" spans="1:39" x14ac:dyDescent="0.3">
      <c r="A36" t="s">
        <v>81</v>
      </c>
      <c r="B36" t="s">
        <v>13</v>
      </c>
      <c r="C36" s="2">
        <v>1333317</v>
      </c>
      <c r="E36" t="s">
        <v>81</v>
      </c>
      <c r="F36" t="s">
        <v>13</v>
      </c>
      <c r="G36" s="2">
        <v>1278252</v>
      </c>
      <c r="I36" t="s">
        <v>81</v>
      </c>
      <c r="J36" t="s">
        <v>13</v>
      </c>
      <c r="K36" s="2">
        <v>1236623</v>
      </c>
      <c r="M36" t="s">
        <v>81</v>
      </c>
      <c r="N36" t="s">
        <v>13</v>
      </c>
      <c r="O36" s="2">
        <v>1241967</v>
      </c>
      <c r="Q36" t="s">
        <v>81</v>
      </c>
      <c r="R36" t="s">
        <v>13</v>
      </c>
      <c r="S36" s="2">
        <v>1161371</v>
      </c>
      <c r="U36" t="s">
        <v>81</v>
      </c>
      <c r="V36" t="s">
        <v>13</v>
      </c>
      <c r="W36" s="2">
        <v>1123274</v>
      </c>
      <c r="Y36" t="s">
        <v>81</v>
      </c>
      <c r="Z36" t="s">
        <v>13</v>
      </c>
      <c r="AA36" s="2">
        <v>1119508</v>
      </c>
      <c r="AC36" t="s">
        <v>81</v>
      </c>
      <c r="AD36" t="s">
        <v>13</v>
      </c>
      <c r="AE36" s="2">
        <v>1116819</v>
      </c>
      <c r="AG36" t="s">
        <v>81</v>
      </c>
      <c r="AH36" t="s">
        <v>13</v>
      </c>
      <c r="AI36" s="2">
        <v>1127439</v>
      </c>
      <c r="AK36" t="s">
        <v>81</v>
      </c>
      <c r="AL36" t="s">
        <v>13</v>
      </c>
      <c r="AM36" s="2">
        <v>1169262</v>
      </c>
    </row>
    <row r="37" spans="1:39" x14ac:dyDescent="0.3">
      <c r="A37" t="s">
        <v>81</v>
      </c>
      <c r="B37" t="s">
        <v>14</v>
      </c>
      <c r="C37" s="2">
        <v>1783614</v>
      </c>
      <c r="E37" t="s">
        <v>81</v>
      </c>
      <c r="F37" t="s">
        <v>14</v>
      </c>
      <c r="G37" s="2">
        <v>1626712</v>
      </c>
      <c r="I37" t="s">
        <v>81</v>
      </c>
      <c r="J37" t="s">
        <v>14</v>
      </c>
      <c r="K37" s="2">
        <v>1491639</v>
      </c>
      <c r="M37" t="s">
        <v>81</v>
      </c>
      <c r="N37" t="s">
        <v>14</v>
      </c>
      <c r="O37" s="2">
        <v>1384158</v>
      </c>
      <c r="Q37" t="s">
        <v>81</v>
      </c>
      <c r="R37" t="s">
        <v>14</v>
      </c>
      <c r="S37" s="2">
        <v>1317953</v>
      </c>
      <c r="U37" t="s">
        <v>81</v>
      </c>
      <c r="V37" t="s">
        <v>14</v>
      </c>
      <c r="W37" s="2">
        <v>1262195</v>
      </c>
      <c r="Y37" t="s">
        <v>81</v>
      </c>
      <c r="Z37" t="s">
        <v>14</v>
      </c>
      <c r="AA37" s="2">
        <v>1210757</v>
      </c>
      <c r="AC37" t="s">
        <v>81</v>
      </c>
      <c r="AD37" t="s">
        <v>14</v>
      </c>
      <c r="AE37" s="2">
        <v>1140018</v>
      </c>
      <c r="AG37" t="s">
        <v>81</v>
      </c>
      <c r="AH37" t="s">
        <v>14</v>
      </c>
      <c r="AI37" s="2">
        <v>1194557</v>
      </c>
      <c r="AK37" t="s">
        <v>81</v>
      </c>
      <c r="AL37" t="s">
        <v>14</v>
      </c>
      <c r="AM37" s="2">
        <v>1156118</v>
      </c>
    </row>
    <row r="38" spans="1:39" x14ac:dyDescent="0.3">
      <c r="A38" t="s">
        <v>81</v>
      </c>
      <c r="B38" t="s">
        <v>17</v>
      </c>
      <c r="C38" s="2">
        <v>1797549</v>
      </c>
      <c r="E38" t="s">
        <v>81</v>
      </c>
      <c r="F38" t="s">
        <v>17</v>
      </c>
      <c r="G38" s="2">
        <v>1665534</v>
      </c>
      <c r="I38" t="s">
        <v>81</v>
      </c>
      <c r="J38" t="s">
        <v>17</v>
      </c>
      <c r="K38" s="2">
        <v>1605566</v>
      </c>
      <c r="M38" t="s">
        <v>81</v>
      </c>
      <c r="N38" t="s">
        <v>17</v>
      </c>
      <c r="O38" s="2">
        <v>1494107</v>
      </c>
      <c r="Q38" t="s">
        <v>81</v>
      </c>
      <c r="R38" t="s">
        <v>17</v>
      </c>
      <c r="S38" s="2">
        <v>1468015</v>
      </c>
      <c r="U38" t="s">
        <v>81</v>
      </c>
      <c r="V38" t="s">
        <v>17</v>
      </c>
      <c r="W38" s="2">
        <v>1406405</v>
      </c>
      <c r="Y38" t="s">
        <v>81</v>
      </c>
      <c r="Z38" t="s">
        <v>17</v>
      </c>
      <c r="AA38" s="2">
        <v>1379485</v>
      </c>
      <c r="AC38" t="s">
        <v>81</v>
      </c>
      <c r="AD38" t="s">
        <v>17</v>
      </c>
      <c r="AE38" s="2">
        <v>1382720</v>
      </c>
      <c r="AG38" t="s">
        <v>81</v>
      </c>
      <c r="AH38" t="s">
        <v>17</v>
      </c>
      <c r="AI38" s="2">
        <v>1565625</v>
      </c>
      <c r="AK38" t="s">
        <v>81</v>
      </c>
      <c r="AL38" t="s">
        <v>17</v>
      </c>
      <c r="AM38" s="2">
        <v>1516813</v>
      </c>
    </row>
    <row r="39" spans="1:39" x14ac:dyDescent="0.3">
      <c r="A39" t="s">
        <v>81</v>
      </c>
      <c r="B39" t="s">
        <v>18</v>
      </c>
      <c r="C39" s="2">
        <v>767854</v>
      </c>
      <c r="E39" t="s">
        <v>81</v>
      </c>
      <c r="F39" t="s">
        <v>18</v>
      </c>
      <c r="G39" s="2">
        <v>756064</v>
      </c>
      <c r="I39" t="s">
        <v>81</v>
      </c>
      <c r="J39" t="s">
        <v>18</v>
      </c>
      <c r="K39" s="2">
        <v>699333</v>
      </c>
      <c r="M39" t="s">
        <v>81</v>
      </c>
      <c r="N39" t="s">
        <v>18</v>
      </c>
      <c r="O39" s="2">
        <v>627820</v>
      </c>
      <c r="Q39" t="s">
        <v>81</v>
      </c>
      <c r="R39" t="s">
        <v>18</v>
      </c>
      <c r="S39" s="2">
        <v>612086</v>
      </c>
      <c r="U39" t="s">
        <v>81</v>
      </c>
      <c r="V39" t="s">
        <v>18</v>
      </c>
      <c r="W39" s="2">
        <v>570312</v>
      </c>
      <c r="Y39" t="s">
        <v>81</v>
      </c>
      <c r="Z39" t="s">
        <v>18</v>
      </c>
      <c r="AA39" s="2">
        <v>542242</v>
      </c>
      <c r="AC39" t="s">
        <v>81</v>
      </c>
      <c r="AD39" t="s">
        <v>18</v>
      </c>
      <c r="AE39" s="2">
        <v>555579</v>
      </c>
      <c r="AG39" t="s">
        <v>81</v>
      </c>
      <c r="AH39" t="s">
        <v>18</v>
      </c>
      <c r="AI39" s="2">
        <v>601633</v>
      </c>
      <c r="AK39" t="s">
        <v>81</v>
      </c>
      <c r="AL39" t="s">
        <v>18</v>
      </c>
      <c r="AM39" s="2">
        <v>620362</v>
      </c>
    </row>
    <row r="40" spans="1:39" x14ac:dyDescent="0.3">
      <c r="A40" t="s">
        <v>81</v>
      </c>
      <c r="B40" t="s">
        <v>24</v>
      </c>
      <c r="C40" s="2">
        <v>3890484</v>
      </c>
      <c r="E40" t="s">
        <v>81</v>
      </c>
      <c r="F40" t="s">
        <v>24</v>
      </c>
      <c r="G40" s="2">
        <v>3734526</v>
      </c>
      <c r="I40" t="s">
        <v>81</v>
      </c>
      <c r="J40" t="s">
        <v>24</v>
      </c>
      <c r="K40" s="2">
        <v>3598661</v>
      </c>
      <c r="M40" t="s">
        <v>81</v>
      </c>
      <c r="N40" t="s">
        <v>24</v>
      </c>
      <c r="O40" s="2">
        <v>3210856</v>
      </c>
      <c r="Q40" t="s">
        <v>81</v>
      </c>
      <c r="R40" t="s">
        <v>24</v>
      </c>
      <c r="S40" s="2">
        <v>3083951</v>
      </c>
      <c r="U40" t="s">
        <v>81</v>
      </c>
      <c r="V40" t="s">
        <v>24</v>
      </c>
      <c r="W40" s="2">
        <v>2962812</v>
      </c>
      <c r="Y40" t="s">
        <v>81</v>
      </c>
      <c r="Z40" t="s">
        <v>24</v>
      </c>
      <c r="AA40" s="2">
        <v>2943283</v>
      </c>
      <c r="AC40" t="s">
        <v>81</v>
      </c>
      <c r="AD40" t="s">
        <v>24</v>
      </c>
      <c r="AE40" s="2">
        <v>2825925</v>
      </c>
      <c r="AG40" t="s">
        <v>81</v>
      </c>
      <c r="AH40" t="s">
        <v>24</v>
      </c>
      <c r="AI40" s="2">
        <v>2724364</v>
      </c>
      <c r="AK40" t="s">
        <v>81</v>
      </c>
      <c r="AL40" t="s">
        <v>24</v>
      </c>
      <c r="AM40" s="2">
        <v>2640864</v>
      </c>
    </row>
    <row r="41" spans="1:39" x14ac:dyDescent="0.3">
      <c r="A41" t="s">
        <v>81</v>
      </c>
      <c r="B41" t="s">
        <v>25</v>
      </c>
      <c r="C41" s="2">
        <v>2615651</v>
      </c>
      <c r="E41" t="s">
        <v>81</v>
      </c>
      <c r="F41" t="s">
        <v>25</v>
      </c>
      <c r="G41" s="2">
        <v>2413765</v>
      </c>
      <c r="I41" t="s">
        <v>81</v>
      </c>
      <c r="J41" t="s">
        <v>25</v>
      </c>
      <c r="K41" s="2">
        <v>2384590</v>
      </c>
      <c r="M41" t="s">
        <v>81</v>
      </c>
      <c r="N41" t="s">
        <v>25</v>
      </c>
      <c r="O41" s="2">
        <v>2251829</v>
      </c>
      <c r="Q41" t="s">
        <v>81</v>
      </c>
      <c r="R41" t="s">
        <v>25</v>
      </c>
      <c r="S41" s="2">
        <v>2194820</v>
      </c>
      <c r="U41" t="s">
        <v>81</v>
      </c>
      <c r="V41" t="s">
        <v>25</v>
      </c>
      <c r="W41" s="2">
        <v>2164991</v>
      </c>
      <c r="Y41" t="s">
        <v>81</v>
      </c>
      <c r="Z41" t="s">
        <v>25</v>
      </c>
      <c r="AA41" s="2">
        <v>2142254</v>
      </c>
      <c r="AC41" t="s">
        <v>81</v>
      </c>
      <c r="AD41" t="s">
        <v>25</v>
      </c>
      <c r="AE41" s="2">
        <v>2158038</v>
      </c>
      <c r="AG41" t="s">
        <v>81</v>
      </c>
      <c r="AH41" t="s">
        <v>25</v>
      </c>
      <c r="AI41" s="2">
        <v>2180955</v>
      </c>
      <c r="AK41" t="s">
        <v>81</v>
      </c>
      <c r="AL41" t="s">
        <v>25</v>
      </c>
      <c r="AM41" s="2">
        <v>2220616</v>
      </c>
    </row>
    <row r="42" spans="1:39" x14ac:dyDescent="0.3">
      <c r="A42" t="s">
        <v>81</v>
      </c>
      <c r="B42" t="s">
        <v>26</v>
      </c>
      <c r="C42" s="2">
        <v>1467444</v>
      </c>
      <c r="E42" t="s">
        <v>81</v>
      </c>
      <c r="F42" t="s">
        <v>26</v>
      </c>
      <c r="G42" s="2">
        <v>1425181</v>
      </c>
      <c r="I42" t="s">
        <v>81</v>
      </c>
      <c r="J42" t="s">
        <v>26</v>
      </c>
      <c r="K42" s="2">
        <v>1435005</v>
      </c>
      <c r="M42" t="s">
        <v>81</v>
      </c>
      <c r="N42" t="s">
        <v>26</v>
      </c>
      <c r="O42" s="2">
        <v>1374636</v>
      </c>
      <c r="Q42" t="s">
        <v>81</v>
      </c>
      <c r="R42" t="s">
        <v>26</v>
      </c>
      <c r="S42" s="2">
        <v>1361242</v>
      </c>
      <c r="U42" t="s">
        <v>81</v>
      </c>
      <c r="V42" t="s">
        <v>26</v>
      </c>
      <c r="W42" s="2">
        <v>1286745</v>
      </c>
      <c r="Y42" t="s">
        <v>81</v>
      </c>
      <c r="Z42" t="s">
        <v>26</v>
      </c>
      <c r="AA42" s="2">
        <v>1189613</v>
      </c>
      <c r="AC42" t="s">
        <v>81</v>
      </c>
      <c r="AD42" t="s">
        <v>26</v>
      </c>
      <c r="AE42" s="2">
        <v>1184183</v>
      </c>
      <c r="AG42" t="s">
        <v>81</v>
      </c>
      <c r="AH42" t="s">
        <v>26</v>
      </c>
      <c r="AI42" s="2">
        <v>1265441</v>
      </c>
      <c r="AK42" t="s">
        <v>81</v>
      </c>
      <c r="AL42" t="s">
        <v>26</v>
      </c>
      <c r="AM42" s="2">
        <v>1267621</v>
      </c>
    </row>
    <row r="43" spans="1:39" x14ac:dyDescent="0.3">
      <c r="A43" t="s">
        <v>81</v>
      </c>
      <c r="B43" t="s">
        <v>27</v>
      </c>
      <c r="C43" s="2">
        <v>581339</v>
      </c>
      <c r="E43" t="s">
        <v>81</v>
      </c>
      <c r="F43" t="s">
        <v>27</v>
      </c>
      <c r="G43" s="2">
        <v>524349</v>
      </c>
      <c r="I43" t="s">
        <v>81</v>
      </c>
      <c r="J43" t="s">
        <v>27</v>
      </c>
      <c r="K43" s="2">
        <v>507133</v>
      </c>
      <c r="M43" t="s">
        <v>81</v>
      </c>
      <c r="N43" t="s">
        <v>27</v>
      </c>
      <c r="O43" s="2">
        <v>475288</v>
      </c>
      <c r="Q43" t="s">
        <v>81</v>
      </c>
      <c r="R43" t="s">
        <v>27</v>
      </c>
      <c r="S43" s="2">
        <v>469960</v>
      </c>
      <c r="U43" t="s">
        <v>81</v>
      </c>
      <c r="V43" t="s">
        <v>27</v>
      </c>
      <c r="W43" s="2">
        <v>485678</v>
      </c>
      <c r="Y43" t="s">
        <v>81</v>
      </c>
      <c r="Z43" t="s">
        <v>27</v>
      </c>
      <c r="AA43" s="2">
        <v>494116</v>
      </c>
      <c r="AC43" t="s">
        <v>81</v>
      </c>
      <c r="AD43" t="s">
        <v>27</v>
      </c>
      <c r="AE43" s="2">
        <v>502302</v>
      </c>
      <c r="AG43" t="s">
        <v>81</v>
      </c>
      <c r="AH43" t="s">
        <v>27</v>
      </c>
      <c r="AI43" s="2">
        <v>510264</v>
      </c>
      <c r="AK43" t="s">
        <v>81</v>
      </c>
      <c r="AL43" t="s">
        <v>27</v>
      </c>
      <c r="AM43" s="2">
        <v>501593</v>
      </c>
    </row>
    <row r="44" spans="1:39" x14ac:dyDescent="0.3">
      <c r="A44" t="s">
        <v>81</v>
      </c>
      <c r="B44" t="s">
        <v>29</v>
      </c>
      <c r="C44" s="2">
        <v>882908</v>
      </c>
      <c r="E44" t="s">
        <v>81</v>
      </c>
      <c r="F44" t="s">
        <v>29</v>
      </c>
      <c r="G44" s="2">
        <v>821530</v>
      </c>
      <c r="I44" t="s">
        <v>81</v>
      </c>
      <c r="J44" t="s">
        <v>29</v>
      </c>
      <c r="K44" s="2">
        <v>752741</v>
      </c>
      <c r="M44" t="s">
        <v>81</v>
      </c>
      <c r="N44" t="s">
        <v>29</v>
      </c>
      <c r="O44" s="2">
        <v>691900</v>
      </c>
      <c r="Q44" t="s">
        <v>81</v>
      </c>
      <c r="R44" t="s">
        <v>29</v>
      </c>
      <c r="S44" s="2">
        <v>654839</v>
      </c>
      <c r="U44" t="s">
        <v>81</v>
      </c>
      <c r="V44" t="s">
        <v>29</v>
      </c>
      <c r="W44" s="2">
        <v>624562</v>
      </c>
      <c r="Y44" t="s">
        <v>81</v>
      </c>
      <c r="Z44" t="s">
        <v>29</v>
      </c>
      <c r="AA44" s="2">
        <v>611250</v>
      </c>
      <c r="AC44" t="s">
        <v>81</v>
      </c>
      <c r="AD44" t="s">
        <v>29</v>
      </c>
      <c r="AE44" s="2">
        <v>573095</v>
      </c>
      <c r="AG44" t="s">
        <v>81</v>
      </c>
      <c r="AH44" t="s">
        <v>29</v>
      </c>
      <c r="AI44" s="2">
        <v>611788</v>
      </c>
      <c r="AK44" t="s">
        <v>81</v>
      </c>
      <c r="AL44" t="s">
        <v>29</v>
      </c>
      <c r="AM44" s="2">
        <v>652935</v>
      </c>
    </row>
    <row r="45" spans="1:39" x14ac:dyDescent="0.3">
      <c r="A45" t="s">
        <v>81</v>
      </c>
      <c r="B45" t="s">
        <v>34</v>
      </c>
      <c r="C45" s="2">
        <v>701933</v>
      </c>
      <c r="E45" t="s">
        <v>81</v>
      </c>
      <c r="F45" t="s">
        <v>34</v>
      </c>
      <c r="G45" s="2">
        <v>679242</v>
      </c>
      <c r="I45" t="s">
        <v>81</v>
      </c>
      <c r="J45" t="s">
        <v>34</v>
      </c>
      <c r="K45" s="2">
        <v>651428</v>
      </c>
      <c r="M45" t="s">
        <v>81</v>
      </c>
      <c r="N45" t="s">
        <v>34</v>
      </c>
      <c r="O45" s="2">
        <v>690998</v>
      </c>
      <c r="Q45" t="s">
        <v>81</v>
      </c>
      <c r="R45" t="s">
        <v>34</v>
      </c>
      <c r="S45" s="2">
        <v>656991</v>
      </c>
      <c r="U45" t="s">
        <v>81</v>
      </c>
      <c r="V45" t="s">
        <v>34</v>
      </c>
      <c r="W45" s="2">
        <v>607772</v>
      </c>
      <c r="Y45" t="s">
        <v>81</v>
      </c>
      <c r="Z45" t="s">
        <v>34</v>
      </c>
      <c r="AA45" s="2">
        <v>587931</v>
      </c>
      <c r="AC45" t="s">
        <v>81</v>
      </c>
      <c r="AD45" t="s">
        <v>34</v>
      </c>
      <c r="AE45" s="2">
        <v>627299</v>
      </c>
      <c r="AG45" t="s">
        <v>81</v>
      </c>
      <c r="AH45" t="s">
        <v>34</v>
      </c>
      <c r="AI45" s="2">
        <v>680303</v>
      </c>
      <c r="AK45" t="s">
        <v>81</v>
      </c>
      <c r="AL45" t="s">
        <v>34</v>
      </c>
      <c r="AM45" s="2">
        <v>671297</v>
      </c>
    </row>
    <row r="46" spans="1:39" x14ac:dyDescent="0.3">
      <c r="A46" t="s">
        <v>81</v>
      </c>
      <c r="B46" t="s">
        <v>36</v>
      </c>
      <c r="C46" s="2">
        <v>4065091</v>
      </c>
      <c r="E46" t="s">
        <v>81</v>
      </c>
      <c r="F46" t="s">
        <v>36</v>
      </c>
      <c r="G46" s="2">
        <v>3732130</v>
      </c>
      <c r="I46" t="s">
        <v>81</v>
      </c>
      <c r="J46" t="s">
        <v>36</v>
      </c>
      <c r="K46" s="2">
        <v>3660588</v>
      </c>
      <c r="M46" t="s">
        <v>81</v>
      </c>
      <c r="N46" t="s">
        <v>36</v>
      </c>
      <c r="O46" s="2">
        <v>3444553</v>
      </c>
      <c r="Q46" t="s">
        <v>81</v>
      </c>
      <c r="R46" t="s">
        <v>36</v>
      </c>
      <c r="S46" s="2">
        <v>3244347</v>
      </c>
      <c r="U46" t="s">
        <v>81</v>
      </c>
      <c r="V46" t="s">
        <v>36</v>
      </c>
      <c r="W46" s="2">
        <v>3108658</v>
      </c>
      <c r="Y46" t="s">
        <v>81</v>
      </c>
      <c r="Z46" t="s">
        <v>36</v>
      </c>
      <c r="AA46" s="2">
        <v>3026224</v>
      </c>
      <c r="AC46" t="s">
        <v>81</v>
      </c>
      <c r="AD46" t="s">
        <v>36</v>
      </c>
      <c r="AE46" s="2">
        <v>3038640</v>
      </c>
      <c r="AG46" t="s">
        <v>81</v>
      </c>
      <c r="AH46" t="s">
        <v>36</v>
      </c>
      <c r="AI46" s="2">
        <v>3130104</v>
      </c>
      <c r="AK46" t="s">
        <v>81</v>
      </c>
      <c r="AL46" t="s">
        <v>36</v>
      </c>
      <c r="AM46" s="2">
        <v>3212279</v>
      </c>
    </row>
    <row r="47" spans="1:39" x14ac:dyDescent="0.3">
      <c r="A47" t="s">
        <v>81</v>
      </c>
      <c r="B47" t="s">
        <v>37</v>
      </c>
      <c r="C47" s="2">
        <v>2088400</v>
      </c>
      <c r="E47" t="s">
        <v>81</v>
      </c>
      <c r="F47" t="s">
        <v>37</v>
      </c>
      <c r="G47" s="2">
        <v>1939599</v>
      </c>
      <c r="I47" t="s">
        <v>81</v>
      </c>
      <c r="J47" t="s">
        <v>37</v>
      </c>
      <c r="K47" s="2">
        <v>1944527</v>
      </c>
      <c r="M47" t="s">
        <v>81</v>
      </c>
      <c r="N47" t="s">
        <v>37</v>
      </c>
      <c r="O47" s="2">
        <v>1828274</v>
      </c>
      <c r="Q47" t="s">
        <v>81</v>
      </c>
      <c r="R47" t="s">
        <v>37</v>
      </c>
      <c r="S47" s="2">
        <v>1771683</v>
      </c>
      <c r="U47" t="s">
        <v>81</v>
      </c>
      <c r="V47" t="s">
        <v>37</v>
      </c>
      <c r="W47" s="2">
        <v>1662786</v>
      </c>
      <c r="Y47" t="s">
        <v>81</v>
      </c>
      <c r="Z47" t="s">
        <v>37</v>
      </c>
      <c r="AA47" s="2">
        <v>1600445</v>
      </c>
      <c r="AC47" t="s">
        <v>81</v>
      </c>
      <c r="AD47" t="s">
        <v>37</v>
      </c>
      <c r="AE47" s="2">
        <v>1611736</v>
      </c>
      <c r="AG47" t="s">
        <v>81</v>
      </c>
      <c r="AH47" t="s">
        <v>37</v>
      </c>
      <c r="AI47" s="2">
        <v>1653453</v>
      </c>
      <c r="AK47" t="s">
        <v>81</v>
      </c>
      <c r="AL47" t="s">
        <v>37</v>
      </c>
      <c r="AM47" s="2">
        <v>1665313</v>
      </c>
    </row>
    <row r="48" spans="1:39" x14ac:dyDescent="0.3">
      <c r="A48" t="s">
        <v>81</v>
      </c>
      <c r="B48" t="s">
        <v>39</v>
      </c>
      <c r="C48" s="2">
        <v>1594939</v>
      </c>
      <c r="E48" t="s">
        <v>81</v>
      </c>
      <c r="F48" t="s">
        <v>39</v>
      </c>
      <c r="G48" s="2">
        <v>1553657</v>
      </c>
      <c r="I48" t="s">
        <v>81</v>
      </c>
      <c r="J48" t="s">
        <v>39</v>
      </c>
      <c r="K48" s="2">
        <v>1478481</v>
      </c>
      <c r="M48" t="s">
        <v>81</v>
      </c>
      <c r="N48" t="s">
        <v>39</v>
      </c>
      <c r="O48" s="2">
        <v>1426234</v>
      </c>
      <c r="Q48" t="s">
        <v>81</v>
      </c>
      <c r="R48" t="s">
        <v>39</v>
      </c>
      <c r="S48" s="2">
        <v>1365785</v>
      </c>
      <c r="U48" t="s">
        <v>81</v>
      </c>
      <c r="V48" t="s">
        <v>39</v>
      </c>
      <c r="W48" s="2">
        <v>1315113</v>
      </c>
      <c r="Y48" t="s">
        <v>81</v>
      </c>
      <c r="Z48" t="s">
        <v>39</v>
      </c>
      <c r="AA48" s="2">
        <v>1268925</v>
      </c>
      <c r="AC48" t="s">
        <v>81</v>
      </c>
      <c r="AD48" t="s">
        <v>39</v>
      </c>
      <c r="AE48" s="2">
        <v>1297675</v>
      </c>
      <c r="AG48" t="s">
        <v>81</v>
      </c>
      <c r="AH48" t="s">
        <v>39</v>
      </c>
      <c r="AI48" s="2">
        <v>1353287</v>
      </c>
      <c r="AK48" t="s">
        <v>81</v>
      </c>
      <c r="AL48" t="s">
        <v>39</v>
      </c>
      <c r="AM48" s="2">
        <v>1354074</v>
      </c>
    </row>
    <row r="49" spans="1:39" x14ac:dyDescent="0.3">
      <c r="A49" t="s">
        <v>81</v>
      </c>
      <c r="B49" t="s">
        <v>41</v>
      </c>
      <c r="C49" s="2">
        <v>626641</v>
      </c>
      <c r="E49" t="s">
        <v>81</v>
      </c>
      <c r="F49" t="s">
        <v>41</v>
      </c>
      <c r="G49" s="2">
        <v>608968</v>
      </c>
      <c r="I49" t="s">
        <v>81</v>
      </c>
      <c r="J49" t="s">
        <v>41</v>
      </c>
      <c r="K49" s="2">
        <v>588171</v>
      </c>
      <c r="M49" t="s">
        <v>81</v>
      </c>
      <c r="N49" t="s">
        <v>41</v>
      </c>
      <c r="O49" s="2">
        <v>544756</v>
      </c>
      <c r="Q49" t="s">
        <v>81</v>
      </c>
      <c r="R49" t="s">
        <v>41</v>
      </c>
      <c r="S49" s="2">
        <v>518928</v>
      </c>
      <c r="U49" t="s">
        <v>81</v>
      </c>
      <c r="V49" t="s">
        <v>41</v>
      </c>
      <c r="W49" s="2">
        <v>496145</v>
      </c>
      <c r="Y49" t="s">
        <v>81</v>
      </c>
      <c r="Z49" t="s">
        <v>41</v>
      </c>
      <c r="AA49" s="2">
        <v>503422</v>
      </c>
      <c r="AC49" t="s">
        <v>81</v>
      </c>
      <c r="AD49" t="s">
        <v>41</v>
      </c>
      <c r="AE49" s="2">
        <v>507140</v>
      </c>
      <c r="AG49" t="s">
        <v>81</v>
      </c>
      <c r="AH49" t="s">
        <v>41</v>
      </c>
      <c r="AI49" s="2">
        <v>518573</v>
      </c>
      <c r="AK49" t="s">
        <v>81</v>
      </c>
      <c r="AL49" t="s">
        <v>41</v>
      </c>
      <c r="AM49" s="2">
        <v>535028</v>
      </c>
    </row>
    <row r="50" spans="1:39" x14ac:dyDescent="0.3">
      <c r="A50" t="s">
        <v>81</v>
      </c>
      <c r="B50" t="s">
        <v>42</v>
      </c>
      <c r="C50" s="2">
        <v>2794237</v>
      </c>
      <c r="E50" t="s">
        <v>81</v>
      </c>
      <c r="F50" t="s">
        <v>42</v>
      </c>
      <c r="G50" s="2">
        <v>2631476</v>
      </c>
      <c r="I50" t="s">
        <v>81</v>
      </c>
      <c r="J50" t="s">
        <v>42</v>
      </c>
      <c r="K50" s="2">
        <v>2569664</v>
      </c>
      <c r="M50" t="s">
        <v>81</v>
      </c>
      <c r="N50" t="s">
        <v>42</v>
      </c>
      <c r="O50" s="2">
        <v>2440714</v>
      </c>
      <c r="Q50" t="s">
        <v>81</v>
      </c>
      <c r="R50" t="s">
        <v>42</v>
      </c>
      <c r="S50" s="2">
        <v>2355546</v>
      </c>
      <c r="U50" t="s">
        <v>81</v>
      </c>
      <c r="V50" t="s">
        <v>42</v>
      </c>
      <c r="W50" s="2">
        <v>2281530</v>
      </c>
      <c r="Y50" t="s">
        <v>81</v>
      </c>
      <c r="Z50" t="s">
        <v>42</v>
      </c>
      <c r="AA50" s="2">
        <v>2178850</v>
      </c>
      <c r="AC50" t="s">
        <v>81</v>
      </c>
      <c r="AD50" t="s">
        <v>42</v>
      </c>
      <c r="AE50" s="2">
        <v>2229315</v>
      </c>
      <c r="AG50" t="s">
        <v>81</v>
      </c>
      <c r="AH50" t="s">
        <v>42</v>
      </c>
      <c r="AI50" s="2">
        <v>2350703</v>
      </c>
      <c r="AK50" t="s">
        <v>81</v>
      </c>
      <c r="AL50" t="s">
        <v>42</v>
      </c>
      <c r="AM50" s="2">
        <v>2355187</v>
      </c>
    </row>
    <row r="51" spans="1:39" x14ac:dyDescent="0.3">
      <c r="A51" t="s">
        <v>81</v>
      </c>
      <c r="B51" t="s">
        <v>46</v>
      </c>
      <c r="C51" s="2">
        <v>863242</v>
      </c>
      <c r="E51" t="s">
        <v>81</v>
      </c>
      <c r="F51" t="s">
        <v>46</v>
      </c>
      <c r="G51" s="2">
        <v>765928</v>
      </c>
      <c r="I51" t="s">
        <v>81</v>
      </c>
      <c r="J51" t="s">
        <v>46</v>
      </c>
      <c r="K51" s="2">
        <v>754834</v>
      </c>
      <c r="M51" t="s">
        <v>81</v>
      </c>
      <c r="N51" t="s">
        <v>46</v>
      </c>
      <c r="O51" s="2">
        <v>725991</v>
      </c>
      <c r="Q51" t="s">
        <v>81</v>
      </c>
      <c r="R51" t="s">
        <v>46</v>
      </c>
      <c r="S51" s="2">
        <v>699937</v>
      </c>
      <c r="U51" t="s">
        <v>81</v>
      </c>
      <c r="V51" t="s">
        <v>46</v>
      </c>
      <c r="W51" s="2">
        <v>640491</v>
      </c>
      <c r="Y51" t="s">
        <v>81</v>
      </c>
      <c r="Z51" t="s">
        <v>46</v>
      </c>
      <c r="AA51" s="2">
        <v>626143</v>
      </c>
      <c r="AC51" t="s">
        <v>81</v>
      </c>
      <c r="AD51" t="s">
        <v>46</v>
      </c>
      <c r="AE51" s="2">
        <v>664626</v>
      </c>
      <c r="AG51" t="s">
        <v>81</v>
      </c>
      <c r="AH51" t="s">
        <v>46</v>
      </c>
      <c r="AI51" s="2">
        <v>696620</v>
      </c>
      <c r="AK51" t="s">
        <v>81</v>
      </c>
      <c r="AL51" t="s">
        <v>46</v>
      </c>
      <c r="AM51" s="2">
        <v>709041</v>
      </c>
    </row>
    <row r="52" spans="1:39" x14ac:dyDescent="0.3">
      <c r="A52" t="s">
        <v>81</v>
      </c>
      <c r="B52" t="s">
        <v>47</v>
      </c>
      <c r="C52" s="2">
        <v>2872275</v>
      </c>
      <c r="E52" t="s">
        <v>81</v>
      </c>
      <c r="F52" t="s">
        <v>47</v>
      </c>
      <c r="G52" s="2">
        <v>2678449</v>
      </c>
      <c r="I52" t="s">
        <v>81</v>
      </c>
      <c r="J52" t="s">
        <v>47</v>
      </c>
      <c r="K52" s="2">
        <v>2347454</v>
      </c>
      <c r="M52" t="s">
        <v>81</v>
      </c>
      <c r="N52" t="s">
        <v>47</v>
      </c>
      <c r="O52" s="2">
        <v>2241530</v>
      </c>
      <c r="Q52" t="s">
        <v>81</v>
      </c>
      <c r="R52" t="s">
        <v>47</v>
      </c>
      <c r="S52" s="2">
        <v>2177513</v>
      </c>
      <c r="U52" t="s">
        <v>81</v>
      </c>
      <c r="V52" t="s">
        <v>47</v>
      </c>
      <c r="W52" s="2">
        <v>2052819</v>
      </c>
      <c r="Y52" t="s">
        <v>81</v>
      </c>
      <c r="Z52" t="s">
        <v>47</v>
      </c>
      <c r="AA52" s="2">
        <v>2015871</v>
      </c>
      <c r="AC52" t="s">
        <v>81</v>
      </c>
      <c r="AD52" t="s">
        <v>47</v>
      </c>
      <c r="AE52" s="2">
        <v>2029623</v>
      </c>
      <c r="AG52" t="s">
        <v>81</v>
      </c>
      <c r="AH52" t="s">
        <v>47</v>
      </c>
      <c r="AI52" s="2">
        <v>2173914</v>
      </c>
      <c r="AK52" t="s">
        <v>81</v>
      </c>
      <c r="AL52" t="s">
        <v>47</v>
      </c>
      <c r="AM52" s="2">
        <v>2172856</v>
      </c>
    </row>
    <row r="53" spans="1:39" x14ac:dyDescent="0.3">
      <c r="A53" t="s">
        <v>81</v>
      </c>
      <c r="B53" t="s">
        <v>48</v>
      </c>
      <c r="C53" s="2">
        <v>635448</v>
      </c>
      <c r="E53" t="s">
        <v>81</v>
      </c>
      <c r="F53" t="s">
        <v>48</v>
      </c>
      <c r="G53" s="2">
        <v>581235</v>
      </c>
      <c r="I53" t="s">
        <v>81</v>
      </c>
      <c r="J53" t="s">
        <v>48</v>
      </c>
      <c r="K53" s="2">
        <v>546990</v>
      </c>
      <c r="M53" t="s">
        <v>81</v>
      </c>
      <c r="N53" t="s">
        <v>48</v>
      </c>
      <c r="O53" s="2">
        <v>491183</v>
      </c>
      <c r="Q53" t="s">
        <v>81</v>
      </c>
      <c r="R53" t="s">
        <v>48</v>
      </c>
      <c r="S53" s="2">
        <v>413867</v>
      </c>
      <c r="U53" t="s">
        <v>81</v>
      </c>
      <c r="V53" t="s">
        <v>48</v>
      </c>
      <c r="W53" s="2">
        <v>387766</v>
      </c>
      <c r="Y53" t="s">
        <v>81</v>
      </c>
      <c r="Z53" t="s">
        <v>48</v>
      </c>
      <c r="AA53" s="2">
        <v>418994</v>
      </c>
      <c r="AC53" t="s">
        <v>81</v>
      </c>
      <c r="AD53" t="s">
        <v>48</v>
      </c>
      <c r="AE53" s="2">
        <v>427963</v>
      </c>
      <c r="AG53" t="s">
        <v>81</v>
      </c>
      <c r="AH53" t="s">
        <v>48</v>
      </c>
      <c r="AI53" s="2">
        <v>431669</v>
      </c>
      <c r="AK53" t="s">
        <v>81</v>
      </c>
      <c r="AL53" t="s">
        <v>48</v>
      </c>
      <c r="AM53" s="2">
        <v>403912</v>
      </c>
    </row>
    <row r="54" spans="1:39" x14ac:dyDescent="0.3">
      <c r="A54" t="s">
        <v>81</v>
      </c>
      <c r="B54" t="s">
        <v>50</v>
      </c>
      <c r="C54" s="2">
        <v>877464</v>
      </c>
      <c r="E54" t="s">
        <v>81</v>
      </c>
      <c r="F54" t="s">
        <v>50</v>
      </c>
      <c r="G54" s="2">
        <v>876257</v>
      </c>
      <c r="I54" t="s">
        <v>81</v>
      </c>
      <c r="J54" t="s">
        <v>50</v>
      </c>
      <c r="K54" s="2">
        <v>842798</v>
      </c>
      <c r="M54" t="s">
        <v>81</v>
      </c>
      <c r="N54" t="s">
        <v>50</v>
      </c>
      <c r="O54" s="2">
        <v>779554</v>
      </c>
      <c r="Q54" t="s">
        <v>81</v>
      </c>
      <c r="R54" t="s">
        <v>50</v>
      </c>
      <c r="S54" s="2">
        <v>749598</v>
      </c>
      <c r="U54" t="s">
        <v>81</v>
      </c>
      <c r="V54" t="s">
        <v>50</v>
      </c>
      <c r="W54" s="2">
        <v>736447</v>
      </c>
      <c r="Y54" t="s">
        <v>81</v>
      </c>
      <c r="Z54" t="s">
        <v>50</v>
      </c>
      <c r="AA54" s="2">
        <v>738405</v>
      </c>
      <c r="AC54" t="s">
        <v>81</v>
      </c>
      <c r="AD54" t="s">
        <v>50</v>
      </c>
      <c r="AE54" s="2">
        <v>743503</v>
      </c>
      <c r="AG54" t="s">
        <v>81</v>
      </c>
      <c r="AH54" t="s">
        <v>50</v>
      </c>
      <c r="AI54" s="2">
        <v>761212</v>
      </c>
      <c r="AK54" t="s">
        <v>81</v>
      </c>
      <c r="AL54" t="s">
        <v>50</v>
      </c>
      <c r="AM54" s="2">
        <v>767166</v>
      </c>
    </row>
    <row r="55" spans="1:39" x14ac:dyDescent="0.3">
      <c r="A55" t="s">
        <v>81</v>
      </c>
      <c r="B55" t="s">
        <v>51</v>
      </c>
      <c r="C55" s="2">
        <v>1242894</v>
      </c>
      <c r="E55" t="s">
        <v>81</v>
      </c>
      <c r="F55" t="s">
        <v>51</v>
      </c>
      <c r="G55" s="2">
        <v>1196287</v>
      </c>
      <c r="I55" t="s">
        <v>81</v>
      </c>
      <c r="J55" t="s">
        <v>51</v>
      </c>
      <c r="K55" s="2">
        <v>1169318</v>
      </c>
      <c r="M55" t="s">
        <v>81</v>
      </c>
      <c r="N55" t="s">
        <v>51</v>
      </c>
      <c r="O55" s="2">
        <v>1156499</v>
      </c>
      <c r="Q55" t="s">
        <v>81</v>
      </c>
      <c r="R55" t="s">
        <v>51</v>
      </c>
      <c r="S55" s="2">
        <v>1121687</v>
      </c>
      <c r="U55" t="s">
        <v>81</v>
      </c>
      <c r="V55" t="s">
        <v>51</v>
      </c>
      <c r="W55" s="2">
        <v>1098630</v>
      </c>
      <c r="Y55" t="s">
        <v>81</v>
      </c>
      <c r="Z55" t="s">
        <v>51</v>
      </c>
      <c r="AA55" s="2">
        <v>1057818</v>
      </c>
      <c r="AC55" t="s">
        <v>81</v>
      </c>
      <c r="AD55" t="s">
        <v>51</v>
      </c>
      <c r="AE55" s="2">
        <v>1053185</v>
      </c>
      <c r="AG55" t="s">
        <v>81</v>
      </c>
      <c r="AH55" t="s">
        <v>51</v>
      </c>
      <c r="AI55" s="2">
        <v>1077365</v>
      </c>
      <c r="AK55" t="s">
        <v>81</v>
      </c>
      <c r="AL55" t="s">
        <v>51</v>
      </c>
      <c r="AM55" s="2">
        <v>1055856</v>
      </c>
    </row>
    <row r="56" spans="1:39" x14ac:dyDescent="0.3">
      <c r="A56" t="s">
        <v>81</v>
      </c>
      <c r="B56" t="s">
        <v>53</v>
      </c>
      <c r="C56" s="2">
        <v>830859</v>
      </c>
      <c r="E56" t="s">
        <v>81</v>
      </c>
      <c r="F56" t="s">
        <v>53</v>
      </c>
      <c r="G56" s="2">
        <v>808584</v>
      </c>
      <c r="I56" t="s">
        <v>81</v>
      </c>
      <c r="J56" t="s">
        <v>53</v>
      </c>
      <c r="K56" s="2">
        <v>771449</v>
      </c>
      <c r="M56" t="s">
        <v>81</v>
      </c>
      <c r="N56" t="s">
        <v>53</v>
      </c>
      <c r="O56" s="2">
        <v>728324</v>
      </c>
      <c r="Q56" t="s">
        <v>81</v>
      </c>
      <c r="R56" t="s">
        <v>53</v>
      </c>
      <c r="S56" s="2">
        <v>719683</v>
      </c>
      <c r="U56" t="s">
        <v>81</v>
      </c>
      <c r="V56" t="s">
        <v>53</v>
      </c>
      <c r="W56" s="2">
        <v>716561</v>
      </c>
      <c r="Y56" t="s">
        <v>81</v>
      </c>
      <c r="Z56" t="s">
        <v>53</v>
      </c>
      <c r="AA56" s="2">
        <v>683962</v>
      </c>
      <c r="AC56" t="s">
        <v>81</v>
      </c>
      <c r="AD56" t="s">
        <v>53</v>
      </c>
      <c r="AE56" s="2">
        <v>700582</v>
      </c>
      <c r="AG56" t="s">
        <v>81</v>
      </c>
      <c r="AH56" t="s">
        <v>53</v>
      </c>
      <c r="AI56" s="2">
        <v>714847</v>
      </c>
      <c r="AK56" t="s">
        <v>81</v>
      </c>
      <c r="AL56" t="s">
        <v>53</v>
      </c>
      <c r="AM56" s="2">
        <v>759105</v>
      </c>
    </row>
    <row r="57" spans="1:39" x14ac:dyDescent="0.3">
      <c r="C57" s="2"/>
      <c r="G57" s="2"/>
      <c r="K57" s="2"/>
      <c r="O57" s="2"/>
      <c r="S57" s="2"/>
      <c r="W57" s="2"/>
      <c r="AA57" s="2"/>
      <c r="AE57" s="2"/>
      <c r="AI57" s="2"/>
      <c r="AM57" s="2"/>
    </row>
    <row r="58" spans="1:39" x14ac:dyDescent="0.3">
      <c r="B58" t="s">
        <v>86</v>
      </c>
      <c r="C58" s="2">
        <f>SUM(C32:C56)</f>
        <v>42864443</v>
      </c>
      <c r="F58" t="s">
        <v>86</v>
      </c>
      <c r="G58" s="2">
        <f>SUM(G32:G56)</f>
        <v>40414318</v>
      </c>
      <c r="J58" t="s">
        <v>86</v>
      </c>
      <c r="K58" s="2">
        <f>SUM(K32:K56)</f>
        <v>38920878</v>
      </c>
      <c r="N58" t="s">
        <v>86</v>
      </c>
      <c r="O58" s="2">
        <f>SUM(O32:O56)</f>
        <v>36710617</v>
      </c>
      <c r="R58" t="s">
        <v>86</v>
      </c>
      <c r="S58" s="2">
        <f>SUM(S32:S56)</f>
        <v>35210304</v>
      </c>
      <c r="V58" t="s">
        <v>86</v>
      </c>
      <c r="W58" s="2">
        <f>SUM(W32:W56)</f>
        <v>33902852</v>
      </c>
      <c r="Z58" t="s">
        <v>86</v>
      </c>
      <c r="AA58" s="2">
        <f>SUM(AA32:AA56)</f>
        <v>33095314</v>
      </c>
      <c r="AD58" t="s">
        <v>86</v>
      </c>
      <c r="AE58" s="2">
        <f>SUM(AE32:AE56)</f>
        <v>33118688</v>
      </c>
      <c r="AH58" t="s">
        <v>86</v>
      </c>
      <c r="AI58" s="2">
        <f>SUM(AI32:AI56)</f>
        <v>34373726</v>
      </c>
      <c r="AL58" t="s">
        <v>86</v>
      </c>
      <c r="AM58" s="2">
        <f>SUM(AM32:AM56)</f>
        <v>34724464</v>
      </c>
    </row>
  </sheetData>
  <sortState xmlns:xlrd2="http://schemas.microsoft.com/office/spreadsheetml/2017/richdata2" ref="A4:C56">
    <sortCondition ref="A49:A56"/>
  </sortState>
  <hyperlinks>
    <hyperlink ref="B2" r:id="rId1" xr:uid="{03F9C696-B7AD-4030-847A-C8D69025ED4D}"/>
    <hyperlink ref="F2" r:id="rId2" xr:uid="{4328E2A3-4D75-4152-999D-14811461D96D}"/>
    <hyperlink ref="J2" r:id="rId3" xr:uid="{0167CAB3-8435-4F83-A713-ABFDEA4B5D7F}"/>
    <hyperlink ref="V2" r:id="rId4" xr:uid="{CCD7E9D7-340C-4AE2-B309-BB1813104D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HERD USD &amp; Percent Change by FY</vt:lpstr>
      <vt:lpstr>10-Year EPSCoR</vt:lpstr>
      <vt:lpstr>Source</vt:lpstr>
      <vt:lpstr>Visual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67 Higher Education Research and Development: Fiscal Year 2021</dc:title>
  <dc:subject>Higher education R&amp;D expenditures, by state: FYs 2010–21</dc:subject>
  <dc:creator>National Center for Science and Engineering Statistics, National Science Foundation</dc:creator>
  <cp:lastModifiedBy>Conor Gowder</cp:lastModifiedBy>
  <dcterms:created xsi:type="dcterms:W3CDTF">2022-12-15T12:53:14Z</dcterms:created>
  <dcterms:modified xsi:type="dcterms:W3CDTF">2023-04-19T16:41:45Z</dcterms:modified>
</cp:coreProperties>
</file>